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<sst xmlns="http://schemas.openxmlformats.org/spreadsheetml/2006/main" count="37" uniqueCount="28">
  <si>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2024年龙胜县社会化服务统计表</t>
  </si>
  <si>
    <t>序号</t>
  </si>
  <si>
    <t>乡镇</t>
  </si>
  <si>
    <t>机耕作业面积（亩）</t>
  </si>
  <si>
    <t>按权重后绩效面积（亩）36%</t>
  </si>
  <si>
    <t>一卡通补贴农户资金（元）</t>
  </si>
  <si>
    <t>机耕补贴标准（元/亩）</t>
  </si>
  <si>
    <t>合作社服务费用补贴标准(元/亩）</t>
  </si>
  <si>
    <t>合作社服务费</t>
  </si>
  <si>
    <t>机收作业面积（亩）</t>
  </si>
  <si>
    <t>按权重后绩效面积（亩）27%</t>
  </si>
  <si>
    <t>机收补贴标准（元/亩）</t>
  </si>
  <si>
    <t>合作社服务费用补贴标准(元/亩</t>
  </si>
  <si>
    <t>实施主体名称</t>
  </si>
  <si>
    <t>龙脊</t>
  </si>
  <si>
    <t>龙胜农之友农业机械服务专业合作社</t>
  </si>
  <si>
    <t>龙胜</t>
  </si>
  <si>
    <t>龙胜县天佑农作物病虫害防治专业合作社</t>
  </si>
  <si>
    <t>泗水</t>
  </si>
  <si>
    <t>盛鑫农机服务农民专业合作社</t>
  </si>
  <si>
    <t>江底</t>
  </si>
  <si>
    <t>马堤</t>
  </si>
  <si>
    <t>伟江</t>
  </si>
  <si>
    <t>瓢里</t>
  </si>
  <si>
    <t>乐江</t>
  </si>
  <si>
    <t>平等</t>
  </si>
  <si>
    <t>三门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</si>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</sst>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rgb="FF7030A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R12" sqref="R12"/>
    </sheetView>
  </sheetViews>
  <sheetFormatPr defaultColWidth="9" defaultRowHeight="13.5"/>
  <cols>
    <col min="1" max="1" width="4.625" style="1" customWidth="1"/>
    <col min="2" max="2" width="5.75" style="1" customWidth="1"/>
    <col min="3" max="3" width="7.5" style="2" customWidth="1"/>
    <col min="4" max="4" width="9" style="3" customWidth="1"/>
    <col min="5" max="5" width="10.625" style="2" customWidth="1"/>
    <col min="6" max="6" width="8.375" style="2" customWidth="1"/>
    <col min="7" max="7" width="8.625" style="2" customWidth="1"/>
    <col min="8" max="8" width="7.125" style="4" customWidth="1"/>
    <col min="9" max="9" width="7.75" style="2" customWidth="1"/>
    <col min="10" max="10" width="9.625" style="3" customWidth="1"/>
    <col min="11" max="11" width="9.875" style="2" customWidth="1"/>
    <col min="12" max="12" width="7.625" style="2" customWidth="1"/>
    <col min="13" max="13" width="6.125" style="2" customWidth="1"/>
    <col min="14" max="14" width="7.375" style="4" customWidth="1"/>
    <col min="15" max="15" width="11.625" style="2" customWidth="1"/>
    <col min="16" max="16" width="11.5"/>
    <col min="17" max="17" width="12.125" customWidth="1"/>
    <col min="19" max="20" width="11.5"/>
    <col min="21" max="21" width="12.625"/>
  </cols>
  <sheetData>
    <row r="1" ht="30" customHeight="1" spans="1:15">
      <c r="A1" s="5" t="s">
        <v>0</v>
      </c>
      <c r="B1" s="5"/>
      <c r="C1" s="6"/>
      <c r="D1" s="7"/>
      <c r="E1" s="6"/>
      <c r="F1" s="6"/>
      <c r="G1" s="6"/>
      <c r="H1" s="8"/>
      <c r="I1" s="6"/>
      <c r="J1" s="7"/>
      <c r="K1" s="6"/>
      <c r="L1" s="6"/>
      <c r="M1" s="6"/>
      <c r="N1" s="8"/>
      <c r="O1" s="6"/>
    </row>
    <row r="2" ht="21" customHeight="1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5</v>
      </c>
      <c r="L2" s="10" t="s">
        <v>11</v>
      </c>
      <c r="M2" s="10" t="s">
        <v>12</v>
      </c>
      <c r="N2" s="10" t="s">
        <v>8</v>
      </c>
      <c r="O2" s="10" t="s">
        <v>13</v>
      </c>
    </row>
    <row r="3" ht="32" customHeight="1" spans="1:1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36" customHeight="1" spans="1:15">
      <c r="A4" s="13">
        <v>1</v>
      </c>
      <c r="B4" s="13" t="s">
        <v>14</v>
      </c>
      <c r="C4" s="14">
        <v>3000</v>
      </c>
      <c r="D4" s="14">
        <f>C4*0.36</f>
        <v>1080</v>
      </c>
      <c r="E4" s="14">
        <f>D4*70</f>
        <v>75600</v>
      </c>
      <c r="F4" s="14">
        <f>E4/C4</f>
        <v>25.2</v>
      </c>
      <c r="G4" s="14">
        <v>10.6</v>
      </c>
      <c r="H4" s="14">
        <f>C4*G4</f>
        <v>31800</v>
      </c>
      <c r="I4" s="14">
        <v>3000</v>
      </c>
      <c r="J4" s="14">
        <f>I4*0.27</f>
        <v>810</v>
      </c>
      <c r="K4" s="14">
        <f>J4*70</f>
        <v>56700</v>
      </c>
      <c r="L4" s="14">
        <f>K4/I4</f>
        <v>18.9</v>
      </c>
      <c r="M4" s="14">
        <v>8.05</v>
      </c>
      <c r="N4" s="14">
        <f>I4*M4</f>
        <v>24150</v>
      </c>
      <c r="O4" s="14" t="s">
        <v>15</v>
      </c>
    </row>
    <row r="5" ht="36" customHeight="1" spans="1:15">
      <c r="A5" s="13">
        <v>2</v>
      </c>
      <c r="B5" s="13" t="s">
        <v>16</v>
      </c>
      <c r="C5" s="14">
        <v>1000</v>
      </c>
      <c r="D5" s="14">
        <f t="shared" ref="D5:D14" si="0">C5*0.36</f>
        <v>360</v>
      </c>
      <c r="E5" s="14">
        <f t="shared" ref="E5:E14" si="1">D5*70</f>
        <v>25200</v>
      </c>
      <c r="F5" s="14">
        <f t="shared" ref="F5:F14" si="2">E5/C5</f>
        <v>25.2</v>
      </c>
      <c r="G5" s="14">
        <v>10.6</v>
      </c>
      <c r="H5" s="14">
        <f t="shared" ref="H5:H14" si="3">C5*G5</f>
        <v>10600</v>
      </c>
      <c r="I5" s="14">
        <v>1000</v>
      </c>
      <c r="J5" s="14">
        <f t="shared" ref="J5:J14" si="4">I5*0.27</f>
        <v>270</v>
      </c>
      <c r="K5" s="14">
        <f t="shared" ref="K5:K14" si="5">J5*70</f>
        <v>18900</v>
      </c>
      <c r="L5" s="14">
        <f t="shared" ref="L5:L14" si="6">K5/I5</f>
        <v>18.9</v>
      </c>
      <c r="M5" s="14">
        <v>8.05</v>
      </c>
      <c r="N5" s="14">
        <f t="shared" ref="N5:N14" si="7">I5*M5</f>
        <v>8050</v>
      </c>
      <c r="O5" s="14" t="s">
        <v>17</v>
      </c>
    </row>
    <row r="6" ht="36" customHeight="1" spans="1:15">
      <c r="A6" s="13">
        <v>3</v>
      </c>
      <c r="B6" s="13" t="s">
        <v>18</v>
      </c>
      <c r="C6" s="14">
        <v>1000</v>
      </c>
      <c r="D6" s="14">
        <f t="shared" si="0"/>
        <v>360</v>
      </c>
      <c r="E6" s="14">
        <f t="shared" si="1"/>
        <v>25200</v>
      </c>
      <c r="F6" s="14">
        <f t="shared" si="2"/>
        <v>25.2</v>
      </c>
      <c r="G6" s="14">
        <v>10.6</v>
      </c>
      <c r="H6" s="14">
        <f t="shared" si="3"/>
        <v>10600</v>
      </c>
      <c r="I6" s="14">
        <v>1000</v>
      </c>
      <c r="J6" s="14">
        <f t="shared" si="4"/>
        <v>270</v>
      </c>
      <c r="K6" s="14">
        <f t="shared" si="5"/>
        <v>18900</v>
      </c>
      <c r="L6" s="14">
        <f t="shared" si="6"/>
        <v>18.9</v>
      </c>
      <c r="M6" s="14">
        <v>8.05</v>
      </c>
      <c r="N6" s="14">
        <f t="shared" si="7"/>
        <v>8050</v>
      </c>
      <c r="O6" s="14" t="s">
        <v>19</v>
      </c>
    </row>
    <row r="7" ht="36" customHeight="1" spans="1:15">
      <c r="A7" s="13">
        <v>4</v>
      </c>
      <c r="B7" s="13" t="s">
        <v>20</v>
      </c>
      <c r="C7" s="14">
        <v>600</v>
      </c>
      <c r="D7" s="14">
        <f t="shared" si="0"/>
        <v>216</v>
      </c>
      <c r="E7" s="14">
        <f t="shared" si="1"/>
        <v>15120</v>
      </c>
      <c r="F7" s="14">
        <f t="shared" si="2"/>
        <v>25.2</v>
      </c>
      <c r="G7" s="14">
        <v>10.6</v>
      </c>
      <c r="H7" s="14">
        <f t="shared" si="3"/>
        <v>6360</v>
      </c>
      <c r="I7" s="14">
        <v>600</v>
      </c>
      <c r="J7" s="14">
        <f t="shared" si="4"/>
        <v>162</v>
      </c>
      <c r="K7" s="14">
        <f t="shared" si="5"/>
        <v>11340</v>
      </c>
      <c r="L7" s="14">
        <f t="shared" si="6"/>
        <v>18.9</v>
      </c>
      <c r="M7" s="14">
        <v>8.05</v>
      </c>
      <c r="N7" s="14">
        <f t="shared" si="7"/>
        <v>4830</v>
      </c>
      <c r="O7" s="14" t="s">
        <v>19</v>
      </c>
    </row>
    <row r="8" ht="36" customHeight="1" spans="1:15">
      <c r="A8" s="13">
        <v>5</v>
      </c>
      <c r="B8" s="13" t="s">
        <v>21</v>
      </c>
      <c r="C8" s="14">
        <v>1000</v>
      </c>
      <c r="D8" s="14">
        <f t="shared" si="0"/>
        <v>360</v>
      </c>
      <c r="E8" s="14">
        <f t="shared" si="1"/>
        <v>25200</v>
      </c>
      <c r="F8" s="14">
        <f t="shared" si="2"/>
        <v>25.2</v>
      </c>
      <c r="G8" s="14">
        <v>10.6</v>
      </c>
      <c r="H8" s="14">
        <f t="shared" si="3"/>
        <v>10600</v>
      </c>
      <c r="I8" s="14">
        <v>1000</v>
      </c>
      <c r="J8" s="14">
        <f t="shared" si="4"/>
        <v>270</v>
      </c>
      <c r="K8" s="14">
        <f t="shared" si="5"/>
        <v>18900</v>
      </c>
      <c r="L8" s="14">
        <f t="shared" si="6"/>
        <v>18.9</v>
      </c>
      <c r="M8" s="14">
        <v>8.05</v>
      </c>
      <c r="N8" s="14">
        <f t="shared" si="7"/>
        <v>8050</v>
      </c>
      <c r="O8" s="14" t="s">
        <v>19</v>
      </c>
    </row>
    <row r="9" ht="36" customHeight="1" spans="1:15">
      <c r="A9" s="13">
        <v>6</v>
      </c>
      <c r="B9" s="13" t="s">
        <v>22</v>
      </c>
      <c r="C9" s="14">
        <v>450</v>
      </c>
      <c r="D9" s="14">
        <f t="shared" si="0"/>
        <v>162</v>
      </c>
      <c r="E9" s="14">
        <f t="shared" si="1"/>
        <v>11340</v>
      </c>
      <c r="F9" s="14">
        <f t="shared" si="2"/>
        <v>25.2</v>
      </c>
      <c r="G9" s="14">
        <v>10.6</v>
      </c>
      <c r="H9" s="14">
        <f t="shared" si="3"/>
        <v>4770</v>
      </c>
      <c r="I9" s="14">
        <v>450</v>
      </c>
      <c r="J9" s="14">
        <f t="shared" si="4"/>
        <v>121.5</v>
      </c>
      <c r="K9" s="14">
        <f t="shared" si="5"/>
        <v>8505</v>
      </c>
      <c r="L9" s="14">
        <f t="shared" si="6"/>
        <v>18.9</v>
      </c>
      <c r="M9" s="14">
        <v>8.05</v>
      </c>
      <c r="N9" s="14">
        <f t="shared" si="7"/>
        <v>3622.5</v>
      </c>
      <c r="O9" s="14" t="s">
        <v>19</v>
      </c>
    </row>
    <row r="10" ht="36" customHeight="1" spans="1:15">
      <c r="A10" s="13">
        <v>7</v>
      </c>
      <c r="B10" s="13" t="s">
        <v>23</v>
      </c>
      <c r="C10" s="14">
        <v>1000</v>
      </c>
      <c r="D10" s="14">
        <f t="shared" si="0"/>
        <v>360</v>
      </c>
      <c r="E10" s="14">
        <f t="shared" si="1"/>
        <v>25200</v>
      </c>
      <c r="F10" s="14">
        <f t="shared" si="2"/>
        <v>25.2</v>
      </c>
      <c r="G10" s="14">
        <v>10.6</v>
      </c>
      <c r="H10" s="14">
        <f t="shared" si="3"/>
        <v>10600</v>
      </c>
      <c r="I10" s="14">
        <v>1000</v>
      </c>
      <c r="J10" s="14">
        <f t="shared" si="4"/>
        <v>270</v>
      </c>
      <c r="K10" s="14">
        <f t="shared" si="5"/>
        <v>18900</v>
      </c>
      <c r="L10" s="14">
        <f t="shared" si="6"/>
        <v>18.9</v>
      </c>
      <c r="M10" s="14">
        <v>8.05</v>
      </c>
      <c r="N10" s="14">
        <f t="shared" si="7"/>
        <v>8050</v>
      </c>
      <c r="O10" s="14" t="s">
        <v>17</v>
      </c>
    </row>
    <row r="11" ht="36" customHeight="1" spans="1:15">
      <c r="A11" s="13">
        <v>8</v>
      </c>
      <c r="B11" s="13" t="s">
        <v>24</v>
      </c>
      <c r="C11" s="14">
        <v>2000</v>
      </c>
      <c r="D11" s="14">
        <f t="shared" si="0"/>
        <v>720</v>
      </c>
      <c r="E11" s="14">
        <f t="shared" si="1"/>
        <v>50400</v>
      </c>
      <c r="F11" s="14">
        <f t="shared" si="2"/>
        <v>25.2</v>
      </c>
      <c r="G11" s="14">
        <v>10.6</v>
      </c>
      <c r="H11" s="14">
        <f t="shared" si="3"/>
        <v>21200</v>
      </c>
      <c r="I11" s="14">
        <v>2000</v>
      </c>
      <c r="J11" s="14">
        <f t="shared" si="4"/>
        <v>540</v>
      </c>
      <c r="K11" s="14">
        <f t="shared" si="5"/>
        <v>37800</v>
      </c>
      <c r="L11" s="14">
        <f t="shared" si="6"/>
        <v>18.9</v>
      </c>
      <c r="M11" s="14">
        <v>8.05</v>
      </c>
      <c r="N11" s="14">
        <f t="shared" si="7"/>
        <v>16100</v>
      </c>
      <c r="O11" s="14" t="s">
        <v>17</v>
      </c>
    </row>
    <row r="12" ht="36" customHeight="1" spans="1:15">
      <c r="A12" s="13">
        <v>9</v>
      </c>
      <c r="B12" s="13" t="s">
        <v>25</v>
      </c>
      <c r="C12" s="14">
        <v>4276.59</v>
      </c>
      <c r="D12" s="14">
        <f t="shared" si="0"/>
        <v>1539.5724</v>
      </c>
      <c r="E12" s="14">
        <f t="shared" si="1"/>
        <v>107770.068</v>
      </c>
      <c r="F12" s="14">
        <f t="shared" si="2"/>
        <v>25.2</v>
      </c>
      <c r="G12" s="14">
        <v>10.6</v>
      </c>
      <c r="H12" s="14">
        <f t="shared" si="3"/>
        <v>45331.854</v>
      </c>
      <c r="I12" s="14">
        <v>4276.59</v>
      </c>
      <c r="J12" s="14">
        <f t="shared" si="4"/>
        <v>1154.6793</v>
      </c>
      <c r="K12" s="14">
        <f t="shared" si="5"/>
        <v>80827.551</v>
      </c>
      <c r="L12" s="14">
        <f t="shared" si="6"/>
        <v>18.9</v>
      </c>
      <c r="M12" s="14">
        <v>8.05</v>
      </c>
      <c r="N12" s="14">
        <f t="shared" si="7"/>
        <v>34426.5495</v>
      </c>
      <c r="O12" s="14" t="s">
        <v>17</v>
      </c>
    </row>
    <row r="13" ht="36" customHeight="1" spans="1:15">
      <c r="A13" s="13">
        <v>10</v>
      </c>
      <c r="B13" s="13" t="s">
        <v>26</v>
      </c>
      <c r="C13" s="14">
        <v>1625</v>
      </c>
      <c r="D13" s="14">
        <f t="shared" si="0"/>
        <v>585</v>
      </c>
      <c r="E13" s="14">
        <f t="shared" si="1"/>
        <v>40950</v>
      </c>
      <c r="F13" s="14">
        <f t="shared" si="2"/>
        <v>25.2</v>
      </c>
      <c r="G13" s="14">
        <v>10.6</v>
      </c>
      <c r="H13" s="14">
        <f t="shared" si="3"/>
        <v>17225</v>
      </c>
      <c r="I13" s="14">
        <v>1625</v>
      </c>
      <c r="J13" s="14">
        <f t="shared" si="4"/>
        <v>438.75</v>
      </c>
      <c r="K13" s="14">
        <f t="shared" si="5"/>
        <v>30712.5</v>
      </c>
      <c r="L13" s="14">
        <f t="shared" si="6"/>
        <v>18.9</v>
      </c>
      <c r="M13" s="14">
        <v>8.05</v>
      </c>
      <c r="N13" s="14">
        <f t="shared" si="7"/>
        <v>13081.25</v>
      </c>
      <c r="O13" s="14" t="s">
        <v>17</v>
      </c>
    </row>
    <row r="14" ht="28" customHeight="1" spans="1:15">
      <c r="A14" s="13" t="s">
        <v>27</v>
      </c>
      <c r="B14" s="13"/>
      <c r="C14" s="14">
        <f>SUM(C4:C13)</f>
        <v>15951.59</v>
      </c>
      <c r="D14" s="14">
        <f t="shared" si="0"/>
        <v>5742.5724</v>
      </c>
      <c r="E14" s="14">
        <f t="shared" si="1"/>
        <v>401980.068</v>
      </c>
      <c r="F14" s="14">
        <f t="shared" si="2"/>
        <v>25.2</v>
      </c>
      <c r="G14" s="14">
        <v>10.6</v>
      </c>
      <c r="H14" s="14">
        <f t="shared" si="3"/>
        <v>169086.854</v>
      </c>
      <c r="I14" s="14">
        <f>SUM(I4:I13)</f>
        <v>15951.59</v>
      </c>
      <c r="J14" s="14">
        <f t="shared" si="4"/>
        <v>4306.9293</v>
      </c>
      <c r="K14" s="14">
        <f t="shared" si="5"/>
        <v>301485.051</v>
      </c>
      <c r="L14" s="14">
        <f t="shared" si="6"/>
        <v>18.9</v>
      </c>
      <c r="M14" s="14">
        <v>8.05</v>
      </c>
      <c r="N14" s="14">
        <f t="shared" si="7"/>
        <v>128410.2995</v>
      </c>
      <c r="O14" s="14"/>
    </row>
  </sheetData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淡然</cp:lastModifiedBy>
  <dcterms:created xsi:type="dcterms:W3CDTF">2024-10-31T07:16:00Z</dcterms:created>
  <dcterms:modified xsi:type="dcterms:W3CDTF">2025-03-03T12:07:36Z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76E5291537324162886F2B71F96D496F_11</vt:lpwstr>
  </property>
  <property fmtid="{D5CDD505-2E9C-101B-9397-08002B2CF9AE}" pid="3" name="KSOProductBuildVer">
    <vt:lpwstr>2052-12.1.0.20305</vt:lpwstr>
  </property>
</Properties>
</file>