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1" activeTab="4"/>
  </bookViews>
  <sheets>
    <sheet name="2019年第二批中央资金" sheetId="1" r:id="rId1"/>
    <sheet name="2019年政府新增债券" sheetId="9" r:id="rId2"/>
    <sheet name="2019年第二批自治区资金" sheetId="10" r:id="rId3"/>
    <sheet name="2019年第三批自治区资金" sheetId="11" r:id="rId4"/>
    <sheet name="2020年第一批资金" sheetId="12" r:id="rId5"/>
  </sheets>
  <definedNames>
    <definedName name="_xlnm.Print_Area" localSheetId="0">'2019年第二批中央资金'!$A$1:$Z$105</definedName>
  </definedNames>
  <calcPr calcId="144525"/>
</workbook>
</file>

<file path=xl/sharedStrings.xml><?xml version="1.0" encoding="utf-8"?>
<sst xmlns="http://schemas.openxmlformats.org/spreadsheetml/2006/main" count="528" uniqueCount="80">
  <si>
    <t>附件1-1</t>
  </si>
  <si>
    <r>
      <rPr>
        <u/>
        <sz val="26"/>
        <rFont val="宋体"/>
        <charset val="134"/>
      </rPr>
      <t>2019年第二批中央资金</t>
    </r>
    <r>
      <rPr>
        <sz val="26"/>
        <rFont val="宋体"/>
        <charset val="134"/>
      </rPr>
      <t>扶贫基础设施项目进度报表</t>
    </r>
  </si>
  <si>
    <t xml:space="preserve">填报单位（盖章）： </t>
  </si>
  <si>
    <t>龙胜各族自治县基础设施专责组</t>
  </si>
  <si>
    <t>填报时间：   2020年 7月  24日</t>
  </si>
  <si>
    <t>市、县名称</t>
  </si>
  <si>
    <t>工  程  建  设  情  况</t>
  </si>
  <si>
    <t>资金使用（万元）</t>
  </si>
  <si>
    <t>项目覆盖</t>
  </si>
  <si>
    <t>备注</t>
  </si>
  <si>
    <t>建设内容</t>
  </si>
  <si>
    <t>计划</t>
  </si>
  <si>
    <t>已  动   工</t>
  </si>
  <si>
    <t>已  竣  工</t>
  </si>
  <si>
    <t>计划资金</t>
  </si>
  <si>
    <t>已投资</t>
  </si>
  <si>
    <t>占计划%</t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</si>
  <si>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</si>
  <si>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</si>
  <si>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</si>
  <si>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</si>
  <si>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</si>
  <si>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</si>
  <si>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</si>
  <si>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</si>
  <si>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</si>
  <si>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</si>
  <si>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t>“十三五”贫困村</t>
  </si>
  <si>
    <t>深度贫困村</t>
  </si>
  <si>
    <t>面上村</t>
  </si>
  <si>
    <t>户数</t>
  </si>
  <si>
    <t>人数</t>
  </si>
  <si>
    <t>中央资金</t>
  </si>
  <si>
    <t>自治区资金</t>
  </si>
  <si>
    <t>龙胜县</t>
  </si>
  <si>
    <t>一、屯级路</t>
  </si>
  <si>
    <t>1.砂石路</t>
  </si>
  <si>
    <t>2.硬化路</t>
  </si>
  <si>
    <t>二、桥梁</t>
  </si>
  <si>
    <t>三、人饮工程</t>
  </si>
  <si>
    <t>四、其他</t>
  </si>
  <si>
    <t>资源县</t>
  </si>
  <si>
    <t>灌阳县</t>
  </si>
  <si>
    <t>恭城县</t>
  </si>
  <si>
    <t>全州县</t>
  </si>
  <si>
    <t>兴安县</t>
  </si>
  <si>
    <t>灵川县</t>
  </si>
  <si>
    <t>永福县</t>
  </si>
  <si>
    <t>一、屯级路小计</t>
  </si>
  <si>
    <t>平乐县</t>
  </si>
  <si>
    <t>荔浦市</t>
  </si>
  <si>
    <t>阳朔县</t>
  </si>
  <si>
    <t>临桂区</t>
  </si>
  <si>
    <t>雁山区</t>
  </si>
  <si>
    <t>领导签字:</t>
  </si>
  <si>
    <t>王高能</t>
  </si>
  <si>
    <t>填报人及联系电话：吴文宇    0773-7515178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</si>
  <si>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</si>
  <si>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</si>
  <si>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</si>
  <si>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</si>
  <si>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</si>
  <si>
    <t>附件1-2</t>
  </si>
  <si>
    <r>
      <rPr>
        <u/>
        <sz val="26"/>
        <rFont val="宋体"/>
        <charset val="134"/>
      </rPr>
      <t>2019年自治区政府新增债券资金</t>
    </r>
    <r>
      <rPr>
        <sz val="26"/>
        <rFont val="宋体"/>
        <charset val="134"/>
      </rPr>
      <t>扶贫基础设施项目进度报表</t>
    </r>
  </si>
  <si>
    <t>填报单位（盖章）：</t>
  </si>
  <si>
    <t>填报时间：  年  月   日</t>
  </si>
  <si>
    <t>桂林市</t>
  </si>
  <si>
    <t>合计</t>
  </si>
  <si>
    <t>填报人及联系电话：</t>
  </si>
  <si>
    <t>附件1-3</t>
  </si>
  <si>
    <r>
      <rPr>
        <u/>
        <sz val="26"/>
        <rFont val="宋体"/>
        <charset val="134"/>
      </rPr>
      <t>2019年第二批自治区资金</t>
    </r>
    <r>
      <rPr>
        <sz val="26"/>
        <rFont val="宋体"/>
        <charset val="134"/>
      </rPr>
      <t>扶贫基础设施项目进度报表</t>
    </r>
  </si>
  <si>
    <t>填报时间：   2020年7月24日</t>
  </si>
  <si>
    <t xml:space="preserve">填报人及联系电话： </t>
  </si>
  <si>
    <t>附件1-4</t>
  </si>
  <si>
    <r>
      <rPr>
        <u/>
        <sz val="26"/>
        <rFont val="宋体"/>
        <charset val="134"/>
      </rPr>
      <t>2019年第三批自治区资金</t>
    </r>
    <r>
      <rPr>
        <sz val="26"/>
        <rFont val="宋体"/>
        <charset val="134"/>
      </rPr>
      <t>扶贫基础设施项目进度报表</t>
    </r>
  </si>
  <si>
    <t>填报时间：</t>
  </si>
  <si>
    <t>附件1-5</t>
  </si>
  <si>
    <r>
      <rPr>
        <u/>
        <sz val="26"/>
        <rFont val="宋体"/>
        <charset val="134"/>
      </rPr>
      <t>2020年第一批资金（中央、自治区）</t>
    </r>
    <r>
      <rPr>
        <sz val="26"/>
        <rFont val="宋体"/>
        <charset val="134"/>
      </rPr>
      <t>扶贫基础设施项目进度报表</t>
    </r>
  </si>
  <si>
    <t>龙胜各族自治县扶贫开发办公室</t>
  </si>
  <si>
    <t>填报时间：  2020 年7月24日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</si>
</sst>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6"/>
      <name val="宋体"/>
      <charset val="134"/>
    </font>
    <font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2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0"/>
    <xf numFmtId="0" fontId="29" fillId="0" borderId="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1" fillId="18" borderId="9" applyNumberFormat="0" applyAlignment="0" applyProtection="0">
      <alignment vertical="center"/>
    </xf>
    <xf numFmtId="0" fontId="32" fillId="18" borderId="5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27" fillId="0" borderId="0"/>
    <xf numFmtId="0" fontId="18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/>
    <xf numFmtId="0" fontId="18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0" borderId="0"/>
    <xf numFmtId="0" fontId="23" fillId="24" borderId="0" applyNumberFormat="0" applyBorder="0" applyAlignment="0" applyProtection="0">
      <alignment vertical="center"/>
    </xf>
    <xf numFmtId="0" fontId="27" fillId="0" borderId="0"/>
    <xf numFmtId="0" fontId="23" fillId="29" borderId="0" applyNumberFormat="0" applyBorder="0" applyAlignment="0" applyProtection="0">
      <alignment vertical="center"/>
    </xf>
    <xf numFmtId="0" fontId="27" fillId="0" borderId="0"/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3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59" applyNumberFormat="1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5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0" fontId="8" fillId="2" borderId="2" xfId="6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9" fontId="8" fillId="0" borderId="2" xfId="11" applyFont="1" applyFill="1" applyBorder="1" applyAlignment="1">
      <alignment horizontal="center" vertical="center"/>
    </xf>
    <xf numFmtId="9" fontId="8" fillId="0" borderId="2" xfId="1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5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5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5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53" xfId="42"/>
    <cellStyle name="强调文字颜色 3" xfId="43" builtinId="37"/>
    <cellStyle name="常规 54" xfId="44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60" xfId="49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常规 61" xfId="55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 2" xfId="60"/>
    <cellStyle name="常规 64" xfId="61"/>
    <cellStyle name="常规 59" xfId="62"/>
    <cellStyle name="常规 74" xfId="63"/>
    <cellStyle name="常规 69" xfId="64"/>
    <cellStyle name="常规 58" xfId="65"/>
    <cellStyle name="常规 63" xfId="66"/>
    <cellStyle name="常规 62" xfId="67"/>
    <cellStyle name="常规 66" xfId="68"/>
    <cellStyle name="常规 71" xfId="69"/>
    <cellStyle name="常规 65" xfId="70"/>
    <cellStyle name="常规 67" xfId="71"/>
    <cellStyle name="常规 72" xfId="72"/>
    <cellStyle name="常规 2 98" xfId="73"/>
    <cellStyle name="常规 76" xfId="74"/>
    <cellStyle name="常规 75" xfId="75"/>
    <cellStyle name="常规 73" xfId="7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5"/>
  <sheetViews>
    <sheetView zoomScale="90" zoomScaleNormal="90" workbookViewId="0">
      <selection activeCell="R8" sqref="R8:R14"/>
    </sheetView>
  </sheetViews>
  <sheetFormatPr defaultColWidth="9" defaultRowHeight="32" customHeight="1"/>
  <cols>
    <col min="1" max="1" width="6.25925925925926" customWidth="1"/>
    <col min="2" max="2" width="14.4444444444444" customWidth="1"/>
    <col min="3" max="3" width="6.24074074074074" style="2" customWidth="1"/>
    <col min="4" max="4" width="6.7962962962963" customWidth="1"/>
    <col min="5" max="5" width="5.96296296296296" customWidth="1"/>
    <col min="6" max="6" width="6.7962962962963" customWidth="1"/>
    <col min="7" max="7" width="7.90740740740741" customWidth="1"/>
    <col min="8" max="8" width="5.69444444444444" customWidth="1"/>
    <col min="9" max="10" width="6.7962962962963" customWidth="1"/>
    <col min="11" max="11" width="7.5" customWidth="1"/>
    <col min="12" max="12" width="7.62962962962963" customWidth="1"/>
    <col min="13" max="13" width="7.37962962962963" style="82" customWidth="1"/>
    <col min="14" max="14" width="6.7962962962963" style="82" customWidth="1"/>
    <col min="15" max="15" width="4.99074074074074" customWidth="1"/>
    <col min="16" max="16" width="7.62962962962963" customWidth="1"/>
    <col min="17" max="17" width="6.24074074074074" style="2" customWidth="1"/>
    <col min="18" max="18" width="8.46296296296296" customWidth="1"/>
    <col min="19" max="19" width="6.37962962962963" style="2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  <col min="28" max="28" width="9.66666666666667"/>
  </cols>
  <sheetData>
    <row r="1" customHeight="1" spans="1:2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90"/>
      <c r="N1" s="90"/>
      <c r="O1" s="4"/>
      <c r="P1" s="4"/>
      <c r="Q1" s="5"/>
      <c r="R1" s="4"/>
      <c r="S1" s="5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1"/>
      <c r="N2" s="9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Height="1" spans="1:26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4"/>
      <c r="K3" s="4"/>
      <c r="L3" s="4"/>
      <c r="M3" s="90"/>
      <c r="N3" s="90"/>
      <c r="O3" s="4"/>
      <c r="P3" s="4"/>
      <c r="Q3" s="5"/>
      <c r="R3" s="4"/>
      <c r="S3" s="5"/>
      <c r="T3" s="36" t="s">
        <v>4</v>
      </c>
      <c r="U3" s="36"/>
      <c r="V3" s="36"/>
      <c r="W3" s="36"/>
      <c r="X3" s="36"/>
      <c r="Y3" s="36"/>
      <c r="Z3" s="36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10"/>
      <c r="N4" s="10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10"/>
      <c r="N5" s="10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10"/>
      <c r="N6" s="10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10" t="s">
        <v>32</v>
      </c>
      <c r="N7" s="13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83" t="s">
        <v>34</v>
      </c>
      <c r="B8" s="83" t="s">
        <v>26</v>
      </c>
      <c r="C8" s="15">
        <v>178</v>
      </c>
      <c r="D8" s="15"/>
      <c r="E8" s="16">
        <v>178</v>
      </c>
      <c r="F8" s="16"/>
      <c r="G8" s="17"/>
      <c r="H8" s="16">
        <v>178</v>
      </c>
      <c r="I8" s="16"/>
      <c r="J8" s="16"/>
      <c r="K8" s="16"/>
      <c r="L8" s="21">
        <f>L9+L12+L13+L14</f>
        <v>2437.67</v>
      </c>
      <c r="M8" s="21">
        <f>M9+M12+M13+M14</f>
        <v>2437.67</v>
      </c>
      <c r="N8" s="22"/>
      <c r="O8" s="87"/>
      <c r="P8" s="21">
        <f>P9+P12+P13+P14</f>
        <v>2437.67</v>
      </c>
      <c r="Q8" s="87">
        <v>100</v>
      </c>
      <c r="R8" s="68">
        <f>R9+R12+R13+R14</f>
        <v>2399.87</v>
      </c>
      <c r="S8" s="16">
        <v>98.57</v>
      </c>
      <c r="T8" s="17"/>
      <c r="U8" s="17"/>
      <c r="V8" s="17"/>
      <c r="W8" s="17"/>
      <c r="X8" s="16">
        <f>X10+X11+X12+X13+X14</f>
        <v>16875</v>
      </c>
      <c r="Y8" s="16">
        <f>Y10+Y11+Y12+Y13+Y14</f>
        <v>60115</v>
      </c>
      <c r="Z8" s="83"/>
    </row>
    <row r="9" s="2" customFormat="1" customHeight="1" spans="1:26">
      <c r="A9" s="84"/>
      <c r="B9" s="85" t="s">
        <v>35</v>
      </c>
      <c r="C9" s="86">
        <v>31</v>
      </c>
      <c r="D9" s="86">
        <f>D10+D11</f>
        <v>23.34</v>
      </c>
      <c r="E9" s="68">
        <v>31</v>
      </c>
      <c r="F9" s="68">
        <f>F10+F11</f>
        <v>23.34</v>
      </c>
      <c r="G9" s="87">
        <v>100</v>
      </c>
      <c r="H9" s="68">
        <v>31</v>
      </c>
      <c r="I9" s="68">
        <f>I10+I11</f>
        <v>23.34</v>
      </c>
      <c r="J9" s="68">
        <v>100</v>
      </c>
      <c r="K9" s="68"/>
      <c r="L9" s="68">
        <v>837.84</v>
      </c>
      <c r="M9" s="21">
        <v>837.84</v>
      </c>
      <c r="N9" s="22"/>
      <c r="O9" s="87"/>
      <c r="P9" s="87">
        <v>837.84</v>
      </c>
      <c r="Q9" s="87">
        <v>100</v>
      </c>
      <c r="R9" s="68">
        <v>830.04</v>
      </c>
      <c r="S9" s="68">
        <v>99</v>
      </c>
      <c r="T9" s="87"/>
      <c r="U9" s="87"/>
      <c r="V9" s="87"/>
      <c r="W9" s="87"/>
      <c r="X9" s="68"/>
      <c r="Y9" s="68"/>
      <c r="Z9" s="84"/>
    </row>
    <row r="10" s="3" customFormat="1" ht="24" customHeight="1" spans="1:26">
      <c r="A10" s="34"/>
      <c r="B10" s="88" t="s">
        <v>36</v>
      </c>
      <c r="C10" s="21">
        <v>4</v>
      </c>
      <c r="D10" s="21">
        <v>2.86</v>
      </c>
      <c r="E10" s="21">
        <v>4</v>
      </c>
      <c r="F10" s="21">
        <v>2.86</v>
      </c>
      <c r="G10" s="21">
        <v>100</v>
      </c>
      <c r="H10" s="21">
        <v>4</v>
      </c>
      <c r="I10" s="21">
        <v>2.86</v>
      </c>
      <c r="J10" s="21">
        <v>100</v>
      </c>
      <c r="K10" s="21"/>
      <c r="L10" s="21">
        <v>48.8</v>
      </c>
      <c r="M10" s="21">
        <v>48.8</v>
      </c>
      <c r="N10" s="21"/>
      <c r="O10" s="21"/>
      <c r="P10" s="21">
        <v>48.8</v>
      </c>
      <c r="Q10" s="21">
        <v>100</v>
      </c>
      <c r="R10" s="21">
        <v>45</v>
      </c>
      <c r="S10" s="21">
        <v>92.2</v>
      </c>
      <c r="T10" s="21">
        <v>3</v>
      </c>
      <c r="U10" s="21">
        <v>2</v>
      </c>
      <c r="V10" s="21"/>
      <c r="W10" s="21">
        <v>1</v>
      </c>
      <c r="X10" s="21">
        <v>134</v>
      </c>
      <c r="Y10" s="21">
        <v>453</v>
      </c>
      <c r="Z10" s="34"/>
    </row>
    <row r="11" s="3" customFormat="1" ht="24" customHeight="1" spans="1:26">
      <c r="A11" s="34"/>
      <c r="B11" s="88" t="s">
        <v>37</v>
      </c>
      <c r="C11" s="21">
        <v>27</v>
      </c>
      <c r="D11" s="21">
        <v>20.48</v>
      </c>
      <c r="E11" s="21">
        <v>27</v>
      </c>
      <c r="F11" s="21">
        <v>20.48</v>
      </c>
      <c r="G11" s="21">
        <v>100</v>
      </c>
      <c r="H11" s="21">
        <v>27</v>
      </c>
      <c r="I11" s="21">
        <v>20.48</v>
      </c>
      <c r="J11" s="21">
        <v>100</v>
      </c>
      <c r="K11" s="21"/>
      <c r="L11" s="21">
        <v>789.04</v>
      </c>
      <c r="M11" s="21">
        <v>789.04</v>
      </c>
      <c r="N11" s="21"/>
      <c r="O11" s="21"/>
      <c r="P11" s="21">
        <v>789.04</v>
      </c>
      <c r="Q11" s="21">
        <v>100</v>
      </c>
      <c r="R11" s="21">
        <v>789.04</v>
      </c>
      <c r="S11" s="21">
        <v>100</v>
      </c>
      <c r="T11" s="21">
        <v>30</v>
      </c>
      <c r="U11" s="21">
        <v>15</v>
      </c>
      <c r="V11" s="21"/>
      <c r="W11" s="21">
        <v>15</v>
      </c>
      <c r="X11" s="21">
        <v>1057</v>
      </c>
      <c r="Y11" s="21">
        <v>4147</v>
      </c>
      <c r="Z11" s="34"/>
    </row>
    <row r="12" s="3" customFormat="1" ht="24" customHeight="1" spans="1:26">
      <c r="A12" s="34"/>
      <c r="B12" s="88" t="s">
        <v>38</v>
      </c>
      <c r="C12" s="21">
        <v>1</v>
      </c>
      <c r="D12" s="21">
        <v>0.1</v>
      </c>
      <c r="E12" s="21">
        <v>1</v>
      </c>
      <c r="F12" s="21">
        <v>0.1</v>
      </c>
      <c r="G12" s="21">
        <v>100</v>
      </c>
      <c r="H12" s="21">
        <v>1</v>
      </c>
      <c r="I12" s="21">
        <v>0.1</v>
      </c>
      <c r="J12" s="21">
        <v>100</v>
      </c>
      <c r="K12" s="21"/>
      <c r="L12" s="21">
        <v>8</v>
      </c>
      <c r="M12" s="21">
        <v>8</v>
      </c>
      <c r="N12" s="21"/>
      <c r="O12" s="21"/>
      <c r="P12" s="21">
        <v>8</v>
      </c>
      <c r="Q12" s="21">
        <v>100</v>
      </c>
      <c r="R12" s="21">
        <v>8</v>
      </c>
      <c r="S12" s="21">
        <v>100</v>
      </c>
      <c r="T12" s="21">
        <v>1</v>
      </c>
      <c r="U12" s="21"/>
      <c r="V12" s="21"/>
      <c r="W12" s="21">
        <v>1</v>
      </c>
      <c r="X12" s="21">
        <v>47</v>
      </c>
      <c r="Y12" s="21">
        <v>198</v>
      </c>
      <c r="Z12" s="34"/>
    </row>
    <row r="13" s="3" customFormat="1" ht="24" customHeight="1" spans="1:26">
      <c r="A13" s="34"/>
      <c r="B13" s="65" t="s">
        <v>39</v>
      </c>
      <c r="C13" s="21">
        <v>20</v>
      </c>
      <c r="D13" s="21"/>
      <c r="E13" s="21">
        <v>20</v>
      </c>
      <c r="F13" s="21"/>
      <c r="G13" s="21"/>
      <c r="H13" s="21">
        <v>20</v>
      </c>
      <c r="I13" s="21"/>
      <c r="J13" s="21">
        <v>100</v>
      </c>
      <c r="K13" s="21"/>
      <c r="L13" s="21">
        <v>300</v>
      </c>
      <c r="M13" s="21">
        <v>300</v>
      </c>
      <c r="N13" s="21"/>
      <c r="O13" s="21"/>
      <c r="P13" s="21">
        <v>300</v>
      </c>
      <c r="Q13" s="21">
        <v>100</v>
      </c>
      <c r="R13" s="21">
        <v>270</v>
      </c>
      <c r="S13" s="21">
        <v>90</v>
      </c>
      <c r="T13" s="21">
        <v>20</v>
      </c>
      <c r="U13" s="21">
        <v>14</v>
      </c>
      <c r="V13" s="21"/>
      <c r="W13" s="21">
        <v>6</v>
      </c>
      <c r="X13" s="21">
        <v>574</v>
      </c>
      <c r="Y13" s="21">
        <v>2330</v>
      </c>
      <c r="Z13" s="34"/>
    </row>
    <row r="14" s="81" customFormat="1" ht="24" customHeight="1" spans="1:26">
      <c r="A14" s="66"/>
      <c r="B14" s="66" t="s">
        <v>40</v>
      </c>
      <c r="C14" s="21">
        <v>126</v>
      </c>
      <c r="D14" s="21"/>
      <c r="E14" s="21">
        <v>126</v>
      </c>
      <c r="F14" s="21"/>
      <c r="G14" s="21"/>
      <c r="H14" s="21">
        <v>126</v>
      </c>
      <c r="I14" s="21"/>
      <c r="J14" s="21">
        <v>100</v>
      </c>
      <c r="K14" s="21"/>
      <c r="L14" s="21">
        <v>1291.83</v>
      </c>
      <c r="M14" s="21">
        <v>1291.83</v>
      </c>
      <c r="N14" s="21"/>
      <c r="O14" s="21"/>
      <c r="P14" s="21">
        <v>1291.83</v>
      </c>
      <c r="Q14" s="21">
        <v>100</v>
      </c>
      <c r="R14" s="21">
        <v>1291.83</v>
      </c>
      <c r="S14" s="21">
        <v>100</v>
      </c>
      <c r="T14" s="21">
        <v>54</v>
      </c>
      <c r="U14" s="21">
        <v>36</v>
      </c>
      <c r="V14" s="21"/>
      <c r="W14" s="21">
        <v>18</v>
      </c>
      <c r="X14" s="21">
        <v>15063</v>
      </c>
      <c r="Y14" s="21">
        <v>52987</v>
      </c>
      <c r="Z14" s="66"/>
    </row>
    <row r="15" s="3" customFormat="1" ht="24" customHeight="1" spans="1:28">
      <c r="A15" s="35" t="s">
        <v>41</v>
      </c>
      <c r="B15" s="89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1"/>
      <c r="N15" s="21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35"/>
      <c r="AB15" s="3">
        <f>L10+L11+L12+L13+L14+'2019年第二批自治区资金'!L10+'2019年第二批自治区资金'!L11+'2019年第二批自治区资金'!L13+'2019年第二批自治区资金'!L14+'2019年第三批自治区资金'!K11+'2019年第三批自治区资金'!K14+'2020年第一批资金'!L10+'2020年第一批资金'!L11+'2020年第一批资金'!L12+'2020年第一批资金'!L13+'2020年第一批资金'!L14</f>
        <v>11382.24</v>
      </c>
    </row>
    <row r="16" s="3" customFormat="1" ht="24" customHeight="1" spans="1:26">
      <c r="A16" s="34"/>
      <c r="B16" s="6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34"/>
    </row>
    <row r="17" s="3" customFormat="1" ht="24" customHeight="1" spans="1:26">
      <c r="A17" s="34"/>
      <c r="B17" s="6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34"/>
    </row>
    <row r="18" s="3" customFormat="1" ht="24" customHeight="1" spans="1:26">
      <c r="A18" s="34"/>
      <c r="B18" s="6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34"/>
    </row>
    <row r="19" s="3" customFormat="1" ht="24" customHeight="1" spans="1:26">
      <c r="A19" s="34"/>
      <c r="B19" s="6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34"/>
    </row>
    <row r="20" s="3" customFormat="1" ht="24" customHeight="1" spans="1:26">
      <c r="A20" s="34"/>
      <c r="B20" s="6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34"/>
    </row>
    <row r="21" s="3" customFormat="1" ht="24" customHeight="1" spans="1:26">
      <c r="A21" s="34"/>
      <c r="B21" s="6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34"/>
    </row>
    <row r="22" s="3" customFormat="1" ht="24" customHeight="1" spans="1:26">
      <c r="A22" s="35" t="s">
        <v>42</v>
      </c>
      <c r="B22" s="89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1"/>
      <c r="N22" s="21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35"/>
    </row>
    <row r="23" s="3" customFormat="1" ht="24" customHeight="1" spans="1:26">
      <c r="A23" s="34"/>
      <c r="B23" s="6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34"/>
    </row>
    <row r="24" s="3" customFormat="1" ht="24" customHeight="1" spans="1:26">
      <c r="A24" s="34"/>
      <c r="B24" s="6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4"/>
    </row>
    <row r="25" s="3" customFormat="1" ht="24" customHeight="1" spans="1:26">
      <c r="A25" s="34"/>
      <c r="B25" s="6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4"/>
    </row>
    <row r="26" s="3" customFormat="1" ht="24" customHeight="1" spans="1:26">
      <c r="A26" s="34"/>
      <c r="B26" s="6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34"/>
    </row>
    <row r="27" s="3" customFormat="1" ht="24" customHeight="1" spans="1:26">
      <c r="A27" s="34"/>
      <c r="B27" s="6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4"/>
    </row>
    <row r="28" s="3" customFormat="1" ht="24" customHeight="1" spans="1:26">
      <c r="A28" s="34"/>
      <c r="B28" s="6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4"/>
    </row>
    <row r="29" s="3" customFormat="1" ht="24" customHeight="1" spans="1:26">
      <c r="A29" s="35" t="s">
        <v>43</v>
      </c>
      <c r="B29" s="89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21"/>
      <c r="N29" s="21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34"/>
      <c r="B30" s="6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34"/>
      <c r="B31" s="6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34"/>
      <c r="B32" s="6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34"/>
      <c r="B33" s="6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34"/>
      <c r="B34" s="6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34"/>
      <c r="B35" s="6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35" t="s">
        <v>44</v>
      </c>
      <c r="B36" s="89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21"/>
      <c r="N36" s="21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35"/>
    </row>
    <row r="37" s="3" customFormat="1" ht="24" customHeight="1" spans="1:26">
      <c r="A37" s="34"/>
      <c r="B37" s="6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34"/>
    </row>
    <row r="38" s="3" customFormat="1" ht="24" customHeight="1" spans="1:26">
      <c r="A38" s="34"/>
      <c r="B38" s="6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34"/>
    </row>
    <row r="39" s="3" customFormat="1" ht="24" customHeight="1" spans="1:26">
      <c r="A39" s="34"/>
      <c r="B39" s="6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34"/>
    </row>
    <row r="40" s="3" customFormat="1" ht="24" customHeight="1" spans="1:26">
      <c r="A40" s="34"/>
      <c r="B40" s="6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34"/>
    </row>
    <row r="41" s="3" customFormat="1" ht="24" customHeight="1" spans="1:26">
      <c r="A41" s="34"/>
      <c r="B41" s="6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34"/>
    </row>
    <row r="42" s="3" customFormat="1" ht="24" customHeight="1" spans="1:26">
      <c r="A42" s="34"/>
      <c r="B42" s="6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34"/>
    </row>
    <row r="43" s="3" customFormat="1" ht="24" customHeight="1" spans="1:26">
      <c r="A43" s="35" t="s">
        <v>45</v>
      </c>
      <c r="B43" s="89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1"/>
      <c r="N43" s="21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35"/>
    </row>
    <row r="44" s="3" customFormat="1" ht="24" customHeight="1" spans="1:26">
      <c r="A44" s="34"/>
      <c r="B44" s="6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34"/>
    </row>
    <row r="45" s="3" customFormat="1" ht="24" customHeight="1" spans="1:26">
      <c r="A45" s="34"/>
      <c r="B45" s="6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34"/>
    </row>
    <row r="46" s="3" customFormat="1" ht="24" customHeight="1" spans="1:26">
      <c r="A46" s="34"/>
      <c r="B46" s="6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34"/>
    </row>
    <row r="47" s="3" customFormat="1" ht="24" customHeight="1" spans="1:26">
      <c r="A47" s="34"/>
      <c r="B47" s="6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34"/>
    </row>
    <row r="48" s="3" customFormat="1" ht="24" customHeight="1" spans="1:26">
      <c r="A48" s="34"/>
      <c r="B48" s="6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34"/>
    </row>
    <row r="49" s="3" customFormat="1" ht="24" customHeight="1" spans="1:26">
      <c r="A49" s="34"/>
      <c r="B49" s="6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34"/>
    </row>
    <row r="50" s="3" customFormat="1" ht="24" customHeight="1" spans="1:26">
      <c r="A50" s="35" t="s">
        <v>46</v>
      </c>
      <c r="B50" s="89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1"/>
      <c r="N50" s="2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35"/>
    </row>
    <row r="51" s="3" customFormat="1" ht="24" customHeight="1" spans="1:26">
      <c r="A51" s="34"/>
      <c r="B51" s="65" t="s">
        <v>35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34"/>
    </row>
    <row r="52" s="3" customFormat="1" ht="24" customHeight="1" spans="1:26">
      <c r="A52" s="34"/>
      <c r="B52" s="6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4"/>
    </row>
    <row r="53" s="3" customFormat="1" ht="24" customHeight="1" spans="1:26">
      <c r="A53" s="34"/>
      <c r="B53" s="65" t="s">
        <v>37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34"/>
    </row>
    <row r="54" s="3" customFormat="1" ht="24" customHeight="1" spans="1:26">
      <c r="A54" s="34"/>
      <c r="B54" s="6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34"/>
    </row>
    <row r="55" s="3" customFormat="1" ht="24" customHeight="1" spans="1:26">
      <c r="A55" s="34"/>
      <c r="B55" s="6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34"/>
    </row>
    <row r="56" s="3" customFormat="1" ht="24" customHeight="1" spans="1:26">
      <c r="A56" s="34"/>
      <c r="B56" s="6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34"/>
    </row>
    <row r="57" s="3" customFormat="1" ht="24" customHeight="1" spans="1:26">
      <c r="A57" s="26" t="s">
        <v>47</v>
      </c>
      <c r="B57" s="27" t="s">
        <v>26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21"/>
      <c r="N57" s="21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2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3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3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3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3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3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3"/>
    </row>
    <row r="64" s="3" customFormat="1" ht="24" customHeight="1" spans="1:26">
      <c r="A64" s="35" t="s">
        <v>49</v>
      </c>
      <c r="B64" s="89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21"/>
      <c r="N64" s="21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35"/>
    </row>
    <row r="65" s="3" customFormat="1" ht="24" customHeight="1" spans="1:26">
      <c r="A65" s="34"/>
      <c r="B65" s="6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34"/>
    </row>
    <row r="66" s="3" customFormat="1" ht="24" customHeight="1" spans="1:26">
      <c r="A66" s="34"/>
      <c r="B66" s="65" t="s">
        <v>36</v>
      </c>
      <c r="C66" s="21"/>
      <c r="D66" s="21"/>
      <c r="E66" s="21"/>
      <c r="F66" s="67"/>
      <c r="G66" s="21"/>
      <c r="H66" s="21"/>
      <c r="I66" s="6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34"/>
    </row>
    <row r="67" s="3" customFormat="1" ht="24" customHeight="1" spans="1:26">
      <c r="A67" s="34"/>
      <c r="B67" s="65" t="s">
        <v>37</v>
      </c>
      <c r="C67" s="21"/>
      <c r="D67" s="21"/>
      <c r="E67" s="21"/>
      <c r="F67" s="67"/>
      <c r="G67" s="21"/>
      <c r="H67" s="21"/>
      <c r="I67" s="67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34"/>
    </row>
    <row r="68" s="3" customFormat="1" ht="24" customHeight="1" spans="1:26">
      <c r="A68" s="34"/>
      <c r="B68" s="65" t="s">
        <v>38</v>
      </c>
      <c r="C68" s="21"/>
      <c r="D68" s="21"/>
      <c r="E68" s="21"/>
      <c r="F68" s="67"/>
      <c r="G68" s="21"/>
      <c r="H68" s="21"/>
      <c r="I68" s="67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34"/>
    </row>
    <row r="69" s="3" customFormat="1" ht="24" customHeight="1" spans="1:26">
      <c r="A69" s="34"/>
      <c r="B69" s="6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34"/>
    </row>
    <row r="70" s="3" customFormat="1" ht="24" customHeight="1" spans="1:26">
      <c r="A70" s="34"/>
      <c r="B70" s="6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34"/>
    </row>
    <row r="71" s="3" customFormat="1" ht="24" customHeight="1" spans="1:26">
      <c r="A71" s="35" t="s">
        <v>50</v>
      </c>
      <c r="B71" s="89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21"/>
      <c r="N71" s="2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34"/>
      <c r="B72" s="6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34"/>
      <c r="B73" s="6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34"/>
      <c r="B74" s="6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34"/>
      <c r="B75" s="6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34"/>
      <c r="B76" s="6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34"/>
      <c r="B77" s="6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35" t="s">
        <v>51</v>
      </c>
      <c r="B78" s="89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21"/>
      <c r="N78" s="21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35"/>
    </row>
    <row r="79" s="3" customFormat="1" ht="24" customHeight="1" spans="1:26">
      <c r="A79" s="34"/>
      <c r="B79" s="6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34"/>
    </row>
    <row r="80" s="3" customFormat="1" ht="24" customHeight="1" spans="1:26">
      <c r="A80" s="34"/>
      <c r="B80" s="6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34"/>
    </row>
    <row r="81" s="3" customFormat="1" ht="24" customHeight="1" spans="1:26">
      <c r="A81" s="34"/>
      <c r="B81" s="6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34"/>
    </row>
    <row r="82" s="3" customFormat="1" ht="24" customHeight="1" spans="1:26">
      <c r="A82" s="34"/>
      <c r="B82" s="6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34"/>
    </row>
    <row r="83" s="3" customFormat="1" ht="24" customHeight="1" spans="1:26">
      <c r="A83" s="34"/>
      <c r="B83" s="6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34"/>
    </row>
    <row r="84" s="3" customFormat="1" ht="24" customHeight="1" spans="1:26">
      <c r="A84" s="34"/>
      <c r="B84" s="6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34"/>
    </row>
    <row r="85" s="3" customFormat="1" ht="24" customHeight="1" spans="1:26">
      <c r="A85" s="35" t="s">
        <v>52</v>
      </c>
      <c r="B85" s="89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21"/>
      <c r="N85" s="21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34"/>
      <c r="B86" s="6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34"/>
      <c r="B87" s="6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34"/>
      <c r="B88" s="6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34"/>
      <c r="B89" s="6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34"/>
      <c r="B90" s="6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34"/>
      <c r="B91" s="6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35" t="s">
        <v>53</v>
      </c>
      <c r="B92" s="89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1"/>
      <c r="N92" s="21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35"/>
    </row>
    <row r="93" s="3" customFormat="1" ht="24" customHeight="1" spans="1:26">
      <c r="A93" s="34"/>
      <c r="B93" s="6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34"/>
    </row>
    <row r="94" s="3" customFormat="1" ht="24" customHeight="1" spans="1:26">
      <c r="A94" s="34"/>
      <c r="B94" s="6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34"/>
    </row>
    <row r="95" s="3" customFormat="1" ht="24" customHeight="1" spans="1:26">
      <c r="A95" s="34"/>
      <c r="B95" s="6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34"/>
    </row>
    <row r="96" s="3" customFormat="1" ht="24" customHeight="1" spans="1:26">
      <c r="A96" s="34"/>
      <c r="B96" s="6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34"/>
    </row>
    <row r="97" s="3" customFormat="1" ht="24" customHeight="1" spans="1:26">
      <c r="A97" s="34"/>
      <c r="B97" s="6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34"/>
    </row>
    <row r="98" s="3" customFormat="1" ht="24" customHeight="1" spans="1:26">
      <c r="A98" s="34"/>
      <c r="B98" s="65" t="s">
        <v>40</v>
      </c>
      <c r="C98" s="66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66"/>
      <c r="R98" s="34"/>
      <c r="S98" s="66"/>
      <c r="T98" s="34"/>
      <c r="U98" s="34"/>
      <c r="V98" s="34"/>
      <c r="W98" s="34"/>
      <c r="X98" s="34"/>
      <c r="Y98" s="34"/>
      <c r="Z98" s="34"/>
    </row>
    <row r="99" s="3" customFormat="1" ht="24" customHeight="1" spans="1:26">
      <c r="A99" s="34"/>
      <c r="B99" s="65"/>
      <c r="C99" s="66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66"/>
      <c r="R99" s="34"/>
      <c r="S99" s="66"/>
      <c r="T99" s="34"/>
      <c r="U99" s="34"/>
      <c r="V99" s="34"/>
      <c r="W99" s="34"/>
      <c r="X99" s="34"/>
      <c r="Y99" s="34"/>
      <c r="Z99" s="34"/>
    </row>
    <row r="100" ht="19" customHeight="1" spans="2:26">
      <c r="B100" t="s">
        <v>54</v>
      </c>
      <c r="C100" s="92" t="s">
        <v>55</v>
      </c>
      <c r="D100" s="92"/>
      <c r="E100" s="92"/>
      <c r="F100" s="92"/>
      <c r="Q100" s="2" t="s">
        <v>56</v>
      </c>
      <c r="R100" s="2"/>
      <c r="T100" s="2"/>
      <c r="U100" s="2"/>
      <c r="V100" s="2"/>
      <c r="W100" s="2"/>
      <c r="X100" s="2"/>
      <c r="Y100" s="2"/>
      <c r="Z100" s="2"/>
    </row>
    <row r="101" ht="19" customHeight="1" spans="1:1">
      <c r="A101" t="s">
        <v>57</v>
      </c>
    </row>
    <row r="102" ht="19" customHeight="1" spans="1:1">
      <c r="A102" t="s">
        <v>58</v>
      </c>
    </row>
    <row r="103" ht="19" customHeight="1" spans="1:1">
      <c r="A103" t="s">
        <v>59</v>
      </c>
    </row>
    <row r="104" ht="19" customHeight="1" spans="1:1">
      <c r="A104" t="s">
        <v>60</v>
      </c>
    </row>
    <row r="105" ht="19" customHeight="1" spans="1:1">
      <c r="A105" t="s">
        <v>61</v>
      </c>
    </row>
  </sheetData>
  <mergeCells count="37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C100:F100"/>
    <mergeCell ref="Q100:Z100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rintOptions horizontalCentered="1" verticalCentered="1"/>
  <pageMargins left="0.196527777777778" right="0.196527777777778" top="0.196527777777778" bottom="0.196527777777778" header="0.196527777777778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workbookViewId="0">
      <selection activeCell="J6" sqref="J6:J7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4" width="6.7962962962963" customWidth="1"/>
    <col min="5" max="5" width="5.75925925925926" customWidth="1"/>
    <col min="6" max="6" width="6.7962962962963" customWidth="1"/>
    <col min="7" max="7" width="6.37962962962963" customWidth="1"/>
    <col min="8" max="8" width="6.7962962962963" customWidth="1"/>
    <col min="9" max="9" width="5.87962962962963" customWidth="1"/>
    <col min="10" max="10" width="4.87962962962963" customWidth="1"/>
    <col min="11" max="11" width="9.37962962962963" customWidth="1"/>
    <col min="12" max="12" width="6.5" customWidth="1"/>
    <col min="13" max="13" width="5.5" customWidth="1"/>
    <col min="14" max="14" width="7.12962962962963" customWidth="1"/>
    <col min="15" max="15" width="4.99074074074074" customWidth="1"/>
    <col min="16" max="16" width="6.62962962962963" customWidth="1"/>
    <col min="17" max="17" width="6.5" customWidth="1"/>
    <col min="18" max="18" width="7.62962962962963" customWidth="1"/>
    <col min="19" max="19" width="6.75925925925926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65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69" t="s">
        <v>66</v>
      </c>
      <c r="B8" s="69" t="s">
        <v>67</v>
      </c>
      <c r="C8" s="70"/>
      <c r="D8" s="70"/>
      <c r="E8" s="70"/>
      <c r="F8" s="70"/>
      <c r="G8" s="70"/>
      <c r="H8" s="60"/>
      <c r="I8" s="60"/>
      <c r="J8" s="60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79"/>
    </row>
    <row r="9" s="2" customFormat="1" customHeight="1" spans="1:26">
      <c r="A9" s="71"/>
      <c r="B9" s="72" t="s">
        <v>48</v>
      </c>
      <c r="C9" s="50"/>
      <c r="D9" s="50"/>
      <c r="E9" s="51"/>
      <c r="F9" s="51"/>
      <c r="G9" s="51"/>
      <c r="H9" s="51"/>
      <c r="I9" s="51"/>
      <c r="J9" s="75"/>
      <c r="K9" s="51"/>
      <c r="L9" s="51"/>
      <c r="M9" s="51"/>
      <c r="N9" s="52"/>
      <c r="O9" s="52"/>
      <c r="P9" s="52"/>
      <c r="Q9" s="52"/>
      <c r="R9" s="51"/>
      <c r="S9" s="51"/>
      <c r="T9" s="52"/>
      <c r="U9" s="52"/>
      <c r="V9" s="52"/>
      <c r="W9" s="52"/>
      <c r="X9" s="51"/>
      <c r="Y9" s="51"/>
      <c r="Z9" s="9"/>
    </row>
    <row r="10" s="3" customFormat="1" ht="24" customHeight="1" spans="1:26">
      <c r="A10" s="23"/>
      <c r="B10" s="73" t="s">
        <v>36</v>
      </c>
      <c r="C10" s="21"/>
      <c r="D10" s="21"/>
      <c r="E10" s="21"/>
      <c r="F10" s="21"/>
      <c r="G10" s="21"/>
      <c r="H10" s="21"/>
      <c r="I10" s="21"/>
      <c r="J10" s="21"/>
      <c r="K10" s="76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58"/>
    </row>
    <row r="11" s="3" customFormat="1" ht="24" customHeight="1" spans="1:26">
      <c r="A11" s="23"/>
      <c r="B11" s="73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58"/>
    </row>
    <row r="12" s="3" customFormat="1" ht="24" customHeight="1" spans="1:26">
      <c r="A12" s="23"/>
      <c r="B12" s="73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58"/>
    </row>
    <row r="13" s="3" customFormat="1" ht="24" customHeight="1" spans="1:26">
      <c r="A13" s="23"/>
      <c r="B13" s="57" t="s">
        <v>39</v>
      </c>
      <c r="C13" s="21"/>
      <c r="D13" s="21"/>
      <c r="E13" s="21"/>
      <c r="F13" s="21"/>
      <c r="G13" s="21"/>
      <c r="H13" s="21"/>
      <c r="I13" s="77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8"/>
    </row>
    <row r="14" s="3" customFormat="1" ht="24" customHeight="1" spans="1:26">
      <c r="A14" s="23"/>
      <c r="B14" s="73" t="s">
        <v>40</v>
      </c>
      <c r="C14" s="21"/>
      <c r="D14" s="21"/>
      <c r="E14" s="21"/>
      <c r="F14" s="21"/>
      <c r="G14" s="21"/>
      <c r="H14" s="21"/>
      <c r="I14" s="77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8"/>
    </row>
    <row r="15" s="3" customFormat="1" ht="24" customHeight="1" spans="1:26">
      <c r="A15" s="26" t="s">
        <v>42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78"/>
      <c r="O15" s="78"/>
      <c r="P15" s="78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80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80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80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80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80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80"/>
    </row>
    <row r="22" s="3" customFormat="1" ht="24" customHeight="1" spans="1:26">
      <c r="A22" s="26" t="s">
        <v>44</v>
      </c>
      <c r="B22" s="74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3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3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4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3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4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3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4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3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34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3"/>
    </row>
    <row r="29" s="3" customFormat="1" ht="24" customHeight="1" spans="1:26">
      <c r="A29" s="23"/>
      <c r="B29" s="28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="3" customFormat="1" ht="24" customHeight="1" spans="1:26">
      <c r="A30" s="23"/>
      <c r="B30" s="2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customFormat="1" ht="19" customHeight="1" spans="2:17">
      <c r="B31" t="s">
        <v>54</v>
      </c>
      <c r="C31" s="2"/>
      <c r="Q31" t="s">
        <v>68</v>
      </c>
    </row>
    <row r="32" customFormat="1" ht="19" customHeight="1" spans="1:3">
      <c r="A32" t="s">
        <v>57</v>
      </c>
      <c r="C32" s="2"/>
    </row>
    <row r="33" customFormat="1" ht="19" customHeight="1" spans="1:3">
      <c r="A33" t="s">
        <v>58</v>
      </c>
      <c r="C33" s="2"/>
    </row>
    <row r="34" customFormat="1" ht="19" customHeight="1" spans="1:3">
      <c r="A34" t="s">
        <v>59</v>
      </c>
      <c r="C34" s="2"/>
    </row>
    <row r="35" customFormat="1" ht="19" customHeight="1" spans="1:3">
      <c r="A35" t="s">
        <v>60</v>
      </c>
      <c r="C35" s="2"/>
    </row>
    <row r="36" customFormat="1" ht="19" customHeight="1" spans="1:3">
      <c r="A36" t="s">
        <v>61</v>
      </c>
      <c r="C3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699305555555556" right="0.699305555555556" top="0.75" bottom="0.75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workbookViewId="0">
      <selection activeCell="R10" sqref="R10:R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9.55555555555556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71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7"/>
      <c r="Q8" s="17"/>
      <c r="R8" s="16"/>
      <c r="S8" s="16"/>
      <c r="T8" s="40"/>
      <c r="U8" s="40"/>
      <c r="V8" s="17"/>
      <c r="W8" s="40"/>
      <c r="X8" s="16"/>
      <c r="Y8" s="16"/>
      <c r="Z8" s="16"/>
    </row>
    <row r="9" s="2" customFormat="1" customHeight="1" spans="1:26">
      <c r="A9" s="63"/>
      <c r="B9" s="64" t="s">
        <v>35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68"/>
    </row>
    <row r="10" s="3" customFormat="1" ht="24" customHeight="1" spans="1:26">
      <c r="A10" s="18"/>
      <c r="B10" s="19" t="s">
        <v>36</v>
      </c>
      <c r="C10" s="21">
        <v>6</v>
      </c>
      <c r="D10" s="21">
        <v>6.92</v>
      </c>
      <c r="E10" s="21">
        <v>6</v>
      </c>
      <c r="F10" s="21">
        <v>6.92</v>
      </c>
      <c r="G10" s="21">
        <v>100</v>
      </c>
      <c r="H10" s="21">
        <v>6</v>
      </c>
      <c r="I10" s="21">
        <v>6.92</v>
      </c>
      <c r="J10" s="21">
        <v>100</v>
      </c>
      <c r="K10" s="21"/>
      <c r="L10" s="21">
        <v>214.53</v>
      </c>
      <c r="M10" s="21"/>
      <c r="N10" s="21">
        <v>214.53</v>
      </c>
      <c r="O10" s="21"/>
      <c r="P10" s="21">
        <v>214.53</v>
      </c>
      <c r="Q10" s="21">
        <v>100</v>
      </c>
      <c r="R10" s="21">
        <v>190.25</v>
      </c>
      <c r="S10" s="21">
        <v>97.78</v>
      </c>
      <c r="T10" s="21">
        <v>5</v>
      </c>
      <c r="U10" s="21">
        <v>4</v>
      </c>
      <c r="V10" s="21"/>
      <c r="W10" s="21">
        <v>1</v>
      </c>
      <c r="X10" s="21">
        <v>416</v>
      </c>
      <c r="Y10" s="21">
        <v>1542</v>
      </c>
      <c r="Z10" s="21"/>
    </row>
    <row r="11" s="3" customFormat="1" ht="24" customHeight="1" spans="1:26">
      <c r="A11" s="18"/>
      <c r="B11" s="19" t="s">
        <v>37</v>
      </c>
      <c r="C11" s="21">
        <v>53</v>
      </c>
      <c r="D11" s="21">
        <v>59.49</v>
      </c>
      <c r="E11" s="21">
        <v>53</v>
      </c>
      <c r="F11" s="21">
        <v>59.49</v>
      </c>
      <c r="G11" s="21">
        <v>100</v>
      </c>
      <c r="H11" s="21">
        <v>53</v>
      </c>
      <c r="I11" s="21">
        <v>59.49</v>
      </c>
      <c r="J11" s="21">
        <v>100</v>
      </c>
      <c r="K11" s="21"/>
      <c r="L11" s="21">
        <v>2204.24</v>
      </c>
      <c r="M11" s="21"/>
      <c r="N11" s="21">
        <v>2204.24</v>
      </c>
      <c r="O11" s="21"/>
      <c r="P11" s="21">
        <v>2204.24</v>
      </c>
      <c r="Q11" s="21">
        <v>100</v>
      </c>
      <c r="R11" s="21">
        <v>1987.5</v>
      </c>
      <c r="S11" s="21">
        <v>97.46</v>
      </c>
      <c r="T11" s="21">
        <v>32</v>
      </c>
      <c r="U11" s="21">
        <v>15</v>
      </c>
      <c r="V11" s="21"/>
      <c r="W11" s="21">
        <v>20</v>
      </c>
      <c r="X11" s="21">
        <v>1804</v>
      </c>
      <c r="Y11" s="21">
        <v>7310</v>
      </c>
      <c r="Z11" s="21"/>
    </row>
    <row r="12" s="3" customFormat="1" ht="24" customHeight="1" spans="1:26">
      <c r="A12" s="18"/>
      <c r="B12" s="19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18"/>
      <c r="B13" s="25" t="s">
        <v>39</v>
      </c>
      <c r="C13" s="21">
        <v>25</v>
      </c>
      <c r="D13" s="21"/>
      <c r="E13" s="21">
        <v>25</v>
      </c>
      <c r="F13" s="21"/>
      <c r="G13" s="21">
        <v>100</v>
      </c>
      <c r="H13" s="21">
        <v>25</v>
      </c>
      <c r="I13" s="21"/>
      <c r="J13" s="21">
        <v>100</v>
      </c>
      <c r="K13" s="21"/>
      <c r="L13" s="21">
        <v>300</v>
      </c>
      <c r="M13" s="21"/>
      <c r="N13" s="21">
        <v>300</v>
      </c>
      <c r="O13" s="21"/>
      <c r="P13" s="21">
        <v>300</v>
      </c>
      <c r="Q13" s="21">
        <v>100</v>
      </c>
      <c r="R13" s="21">
        <v>280</v>
      </c>
      <c r="S13" s="21">
        <v>93.33</v>
      </c>
      <c r="T13" s="21">
        <v>20</v>
      </c>
      <c r="U13" s="21">
        <v>20</v>
      </c>
      <c r="V13" s="21"/>
      <c r="W13" s="21">
        <v>4</v>
      </c>
      <c r="X13" s="21">
        <v>1021</v>
      </c>
      <c r="Y13" s="21">
        <v>4549</v>
      </c>
      <c r="Z13" s="21"/>
    </row>
    <row r="14" s="3" customFormat="1" ht="24" customHeight="1" spans="1:26">
      <c r="A14" s="18"/>
      <c r="B14" s="19" t="s">
        <v>40</v>
      </c>
      <c r="C14" s="21">
        <v>82</v>
      </c>
      <c r="D14" s="21"/>
      <c r="E14" s="21">
        <v>82</v>
      </c>
      <c r="F14" s="21"/>
      <c r="G14" s="21">
        <v>100</v>
      </c>
      <c r="H14" s="21">
        <v>82</v>
      </c>
      <c r="I14" s="21"/>
      <c r="J14" s="21">
        <v>100</v>
      </c>
      <c r="K14" s="21"/>
      <c r="L14" s="21">
        <v>496.6</v>
      </c>
      <c r="M14" s="21"/>
      <c r="N14" s="21">
        <v>496.6</v>
      </c>
      <c r="O14" s="21"/>
      <c r="P14" s="21">
        <v>496.6</v>
      </c>
      <c r="Q14" s="21">
        <v>100</v>
      </c>
      <c r="R14" s="21">
        <v>475.3</v>
      </c>
      <c r="S14" s="21">
        <v>98.75</v>
      </c>
      <c r="T14" s="21">
        <v>32</v>
      </c>
      <c r="U14" s="21">
        <v>19</v>
      </c>
      <c r="V14" s="21"/>
      <c r="W14" s="21">
        <v>13</v>
      </c>
      <c r="X14" s="21">
        <v>7048</v>
      </c>
      <c r="Y14" s="21">
        <v>27426</v>
      </c>
      <c r="Z14" s="22"/>
    </row>
    <row r="15" s="3" customFormat="1" ht="24" customHeight="1" spans="1:26">
      <c r="A15" s="14" t="s">
        <v>43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14" t="s">
        <v>49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41"/>
      <c r="Y22" s="41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67"/>
      <c r="Y27" s="67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14" t="s">
        <v>50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18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18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18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18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18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18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51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="3" customFormat="1" ht="24" customHeight="1" spans="1:26">
      <c r="A37" s="18"/>
      <c r="B37" s="2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="3" customFormat="1" ht="24" customHeight="1" spans="1:26">
      <c r="A38" s="18"/>
      <c r="B38" s="2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="3" customFormat="1" ht="24" customHeight="1" spans="1:26">
      <c r="A39" s="18"/>
      <c r="B39" s="2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="3" customFormat="1" ht="24" customHeight="1" spans="1:26">
      <c r="A40" s="18"/>
      <c r="B40" s="2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="3" customFormat="1" ht="24" customHeight="1" spans="1:26">
      <c r="A41" s="18"/>
      <c r="B41" s="2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="3" customFormat="1" ht="24" customHeight="1" spans="1:26">
      <c r="A42" s="18"/>
      <c r="B42" s="2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="3" customFormat="1" ht="24" customHeight="1" spans="1:26">
      <c r="A43" s="26" t="s">
        <v>53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2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3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3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3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3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3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3"/>
    </row>
    <row r="50" s="3" customFormat="1" ht="24" customHeight="1" spans="1:26">
      <c r="A50" s="34"/>
      <c r="B50" s="65"/>
      <c r="C50" s="66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customFormat="1" ht="19" customHeight="1" spans="2:17">
      <c r="B51" t="s">
        <v>54</v>
      </c>
      <c r="C51" s="2"/>
      <c r="Q51" t="s">
        <v>72</v>
      </c>
    </row>
    <row r="52" customFormat="1" ht="19" customHeight="1" spans="1:3">
      <c r="A52" t="s">
        <v>57</v>
      </c>
      <c r="C52" s="2"/>
    </row>
    <row r="53" customFormat="1" ht="19" customHeight="1" spans="1:3">
      <c r="A53" t="s">
        <v>58</v>
      </c>
      <c r="C53" s="2"/>
    </row>
    <row r="54" customFormat="1" ht="19" customHeight="1" spans="1:3">
      <c r="A54" t="s">
        <v>59</v>
      </c>
      <c r="C54" s="2"/>
    </row>
    <row r="55" customFormat="1" ht="19" customHeight="1" spans="1:3">
      <c r="A55" t="s">
        <v>60</v>
      </c>
      <c r="C55" s="2"/>
    </row>
    <row r="56" customFormat="1" ht="19" customHeight="1" spans="1:3">
      <c r="A56" t="s">
        <v>61</v>
      </c>
      <c r="C56" s="2"/>
    </row>
  </sheetData>
  <mergeCells count="35">
    <mergeCell ref="A2:Y2"/>
    <mergeCell ref="C3:H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workbookViewId="0">
      <selection activeCell="X8" sqref="X8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5.1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73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36" t="s">
        <v>75</v>
      </c>
      <c r="U3" s="36"/>
      <c r="V3" s="62">
        <v>44036</v>
      </c>
      <c r="W3" s="5"/>
      <c r="X3" s="5"/>
      <c r="Y3" s="5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47" t="s">
        <v>34</v>
      </c>
      <c r="B8" s="47" t="s">
        <v>26</v>
      </c>
      <c r="C8" s="16"/>
      <c r="D8" s="16"/>
      <c r="E8" s="16"/>
      <c r="F8" s="16"/>
      <c r="G8" s="16"/>
      <c r="H8" s="16"/>
      <c r="I8" s="16"/>
      <c r="J8" s="16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60"/>
    </row>
    <row r="9" s="2" customFormat="1" customHeight="1" spans="1:26">
      <c r="A9" s="48"/>
      <c r="B9" s="49" t="s">
        <v>35</v>
      </c>
      <c r="C9" s="50"/>
      <c r="D9" s="50"/>
      <c r="E9" s="51"/>
      <c r="F9" s="51"/>
      <c r="G9" s="52"/>
      <c r="H9" s="51"/>
      <c r="I9" s="51"/>
      <c r="J9" s="51"/>
      <c r="K9" s="51"/>
      <c r="L9" s="51"/>
      <c r="M9" s="51"/>
      <c r="N9" s="52"/>
      <c r="O9" s="52"/>
      <c r="P9" s="52"/>
      <c r="Q9" s="52"/>
      <c r="R9" s="52"/>
      <c r="S9" s="51"/>
      <c r="T9" s="52"/>
      <c r="U9" s="52"/>
      <c r="V9" s="52"/>
      <c r="W9" s="52"/>
      <c r="X9" s="51"/>
      <c r="Y9" s="51"/>
      <c r="Z9" s="51"/>
    </row>
    <row r="10" s="3" customFormat="1" ht="24" customHeight="1" spans="1:26">
      <c r="A10" s="53"/>
      <c r="B10" s="54" t="s">
        <v>36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="3" customFormat="1" ht="24" customHeight="1" spans="1:26">
      <c r="A11" s="53"/>
      <c r="B11" s="54" t="s">
        <v>37</v>
      </c>
      <c r="C11" s="21">
        <v>1</v>
      </c>
      <c r="D11" s="21">
        <v>1</v>
      </c>
      <c r="E11" s="21">
        <v>1</v>
      </c>
      <c r="F11" s="21">
        <v>1</v>
      </c>
      <c r="G11" s="21">
        <v>100</v>
      </c>
      <c r="H11" s="21">
        <v>1</v>
      </c>
      <c r="I11" s="21">
        <v>1</v>
      </c>
      <c r="J11" s="21">
        <v>100</v>
      </c>
      <c r="K11" s="21">
        <v>38</v>
      </c>
      <c r="L11" s="21">
        <v>38</v>
      </c>
      <c r="M11" s="21"/>
      <c r="N11" s="21">
        <v>38</v>
      </c>
      <c r="O11" s="21"/>
      <c r="P11" s="52">
        <v>38</v>
      </c>
      <c r="Q11" s="21">
        <v>100</v>
      </c>
      <c r="R11" s="52">
        <v>38</v>
      </c>
      <c r="S11" s="21">
        <v>100</v>
      </c>
      <c r="T11" s="21">
        <v>1</v>
      </c>
      <c r="U11" s="21"/>
      <c r="V11" s="21"/>
      <c r="W11" s="21">
        <v>1</v>
      </c>
      <c r="X11" s="21">
        <v>50</v>
      </c>
      <c r="Y11" s="21">
        <v>406</v>
      </c>
      <c r="Z11" s="21"/>
    </row>
    <row r="12" s="3" customFormat="1" ht="24" customHeight="1" spans="1:26">
      <c r="A12" s="53"/>
      <c r="B12" s="54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53"/>
      <c r="B13" s="55" t="s">
        <v>39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="3" customFormat="1" ht="24" customHeight="1" spans="1:26">
      <c r="A14" s="53"/>
      <c r="B14" s="54" t="s">
        <v>40</v>
      </c>
      <c r="C14" s="21">
        <v>22</v>
      </c>
      <c r="D14" s="21"/>
      <c r="E14" s="21">
        <v>22</v>
      </c>
      <c r="F14" s="21"/>
      <c r="G14" s="21">
        <v>100</v>
      </c>
      <c r="H14" s="21">
        <v>22</v>
      </c>
      <c r="I14" s="21"/>
      <c r="J14" s="21">
        <v>100</v>
      </c>
      <c r="K14" s="21">
        <v>212</v>
      </c>
      <c r="L14" s="21">
        <v>212</v>
      </c>
      <c r="M14" s="21"/>
      <c r="N14" s="21">
        <v>212</v>
      </c>
      <c r="O14" s="21"/>
      <c r="P14" s="21">
        <v>212</v>
      </c>
      <c r="Q14" s="21">
        <v>100</v>
      </c>
      <c r="R14" s="21">
        <v>212</v>
      </c>
      <c r="S14" s="21">
        <v>100</v>
      </c>
      <c r="T14" s="21">
        <v>18</v>
      </c>
      <c r="U14" s="21">
        <v>13</v>
      </c>
      <c r="V14" s="21"/>
      <c r="W14" s="21">
        <v>5</v>
      </c>
      <c r="X14" s="21">
        <v>961</v>
      </c>
      <c r="Y14" s="21">
        <v>4027</v>
      </c>
      <c r="Z14" s="21"/>
    </row>
    <row r="15" s="3" customFormat="1" ht="24" customHeight="1" spans="1:26">
      <c r="A15" s="26"/>
      <c r="B15" s="5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5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57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5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57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58"/>
      <c r="B22" s="59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customFormat="1" ht="19" customHeight="1" spans="2:17">
      <c r="B23" t="s">
        <v>54</v>
      </c>
      <c r="C23" s="2"/>
      <c r="Q23" t="s">
        <v>68</v>
      </c>
    </row>
    <row r="24" customFormat="1" ht="19" customHeight="1" spans="1:3">
      <c r="A24" t="s">
        <v>57</v>
      </c>
      <c r="C24" s="2"/>
    </row>
    <row r="25" customFormat="1" ht="19" customHeight="1" spans="1:3">
      <c r="A25" t="s">
        <v>58</v>
      </c>
      <c r="C25" s="2"/>
    </row>
    <row r="26" customFormat="1" ht="19" customHeight="1" spans="1:3">
      <c r="A26" t="s">
        <v>59</v>
      </c>
      <c r="C26" s="2"/>
    </row>
    <row r="27" customFormat="1" ht="19" customHeight="1" spans="1:3">
      <c r="A27" t="s">
        <v>60</v>
      </c>
      <c r="C27" s="2"/>
    </row>
    <row r="28" customFormat="1" ht="19" customHeight="1" spans="1:3">
      <c r="A28" t="s">
        <v>61</v>
      </c>
      <c r="C28" s="2"/>
    </row>
  </sheetData>
  <mergeCells count="36">
    <mergeCell ref="A2:Y2"/>
    <mergeCell ref="C3:J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tabSelected="1" workbookViewId="0">
      <selection activeCell="A13" sqref="$A13:$XFD13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8.25925925925926" customWidth="1"/>
    <col min="12" max="12" width="7.62962962962963" customWidth="1"/>
    <col min="13" max="13" width="7.37962962962963" customWidth="1"/>
    <col min="14" max="14" width="6.5" customWidth="1"/>
    <col min="15" max="15" width="4.99074074074074" customWidth="1"/>
    <col min="16" max="16" width="8.33333333333333" customWidth="1"/>
    <col min="17" max="17" width="7.12962962962963" customWidth="1"/>
    <col min="18" max="18" width="8.75925925925926" customWidth="1"/>
    <col min="19" max="19" width="7.87962962962963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78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79</v>
      </c>
      <c r="U3" s="36"/>
      <c r="V3" s="36"/>
      <c r="W3" s="36"/>
      <c r="X3" s="36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10" t="s">
        <v>12</v>
      </c>
      <c r="F5" s="10"/>
      <c r="G5" s="10"/>
      <c r="H5" s="10" t="s">
        <v>13</v>
      </c>
      <c r="I5" s="10"/>
      <c r="J5" s="10"/>
      <c r="K5" s="10" t="s">
        <v>14</v>
      </c>
      <c r="L5" s="10"/>
      <c r="M5" s="10"/>
      <c r="N5" s="10"/>
      <c r="O5" s="10"/>
      <c r="P5" s="13" t="s">
        <v>15</v>
      </c>
      <c r="Q5" s="13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2" t="s">
        <v>20</v>
      </c>
      <c r="F6" s="12" t="s">
        <v>21</v>
      </c>
      <c r="G6" s="13" t="s">
        <v>16</v>
      </c>
      <c r="H6" s="12" t="s">
        <v>20</v>
      </c>
      <c r="I6" s="12" t="s">
        <v>21</v>
      </c>
      <c r="J6" s="13" t="s">
        <v>22</v>
      </c>
      <c r="K6" s="13" t="s">
        <v>23</v>
      </c>
      <c r="L6" s="10" t="s">
        <v>24</v>
      </c>
      <c r="M6" s="10"/>
      <c r="N6" s="10"/>
      <c r="O6" s="13" t="s">
        <v>25</v>
      </c>
      <c r="P6" s="13"/>
      <c r="Q6" s="13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2"/>
      <c r="F7" s="12"/>
      <c r="G7" s="13"/>
      <c r="H7" s="12"/>
      <c r="I7" s="12"/>
      <c r="J7" s="13"/>
      <c r="K7" s="30"/>
      <c r="L7" s="30" t="s">
        <v>26</v>
      </c>
      <c r="M7" s="10" t="s">
        <v>32</v>
      </c>
      <c r="N7" s="13" t="s">
        <v>33</v>
      </c>
      <c r="O7" s="13"/>
      <c r="P7" s="13"/>
      <c r="Q7" s="13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6"/>
      <c r="Q8" s="17"/>
      <c r="R8" s="16"/>
      <c r="S8" s="16"/>
      <c r="T8" s="40"/>
      <c r="U8" s="40"/>
      <c r="V8" s="17"/>
      <c r="W8" s="40"/>
      <c r="X8" s="41"/>
      <c r="Y8" s="41"/>
      <c r="Z8" s="16"/>
    </row>
    <row r="9" s="2" customFormat="1" customHeight="1" spans="1:26">
      <c r="A9" s="18"/>
      <c r="B9" s="19" t="s">
        <v>35</v>
      </c>
      <c r="C9" s="20"/>
      <c r="D9" s="20"/>
      <c r="E9" s="21"/>
      <c r="F9" s="21"/>
      <c r="G9" s="22"/>
      <c r="H9" s="21"/>
      <c r="I9" s="21"/>
      <c r="J9" s="21"/>
      <c r="K9" s="21"/>
      <c r="L9" s="21"/>
      <c r="M9" s="21"/>
      <c r="N9" s="22"/>
      <c r="O9" s="22"/>
      <c r="P9" s="22"/>
      <c r="Q9" s="22"/>
      <c r="R9" s="21"/>
      <c r="S9" s="21"/>
      <c r="T9" s="22"/>
      <c r="U9" s="22"/>
      <c r="V9" s="22"/>
      <c r="W9" s="22"/>
      <c r="X9" s="21"/>
      <c r="Y9" s="21"/>
      <c r="Z9" s="21"/>
    </row>
    <row r="10" s="3" customFormat="1" ht="24" customHeight="1" spans="1:26">
      <c r="A10" s="23"/>
      <c r="B10" s="19" t="s">
        <v>36</v>
      </c>
      <c r="C10" s="24">
        <v>23</v>
      </c>
      <c r="D10" s="24">
        <v>41.16</v>
      </c>
      <c r="E10" s="24">
        <v>23</v>
      </c>
      <c r="F10" s="24">
        <v>41.16</v>
      </c>
      <c r="G10" s="21">
        <v>100</v>
      </c>
      <c r="H10" s="24">
        <v>9</v>
      </c>
      <c r="I10" s="24">
        <v>14.25</v>
      </c>
      <c r="J10" s="31">
        <f>H10/C10</f>
        <v>0.391304347826087</v>
      </c>
      <c r="K10" s="21"/>
      <c r="L10" s="21">
        <v>936.1</v>
      </c>
      <c r="M10" s="21">
        <v>436.1</v>
      </c>
      <c r="N10" s="21">
        <v>500</v>
      </c>
      <c r="O10" s="21"/>
      <c r="P10" s="21">
        <v>936.1</v>
      </c>
      <c r="Q10" s="42">
        <f>P10/L10</f>
        <v>1</v>
      </c>
      <c r="R10" s="21">
        <v>751.48</v>
      </c>
      <c r="S10" s="43">
        <f>R10/L10</f>
        <v>0.802777481038351</v>
      </c>
      <c r="T10" s="21">
        <v>22</v>
      </c>
      <c r="U10" s="21">
        <v>17</v>
      </c>
      <c r="V10" s="21"/>
      <c r="W10" s="21">
        <v>5</v>
      </c>
      <c r="X10" s="21">
        <f>51+3248+326</f>
        <v>3625</v>
      </c>
      <c r="Y10" s="21">
        <f>205+12610+1426</f>
        <v>14241</v>
      </c>
      <c r="Z10" s="21"/>
    </row>
    <row r="11" s="3" customFormat="1" ht="24" customHeight="1" spans="1:26">
      <c r="A11" s="23"/>
      <c r="B11" s="19" t="s">
        <v>37</v>
      </c>
      <c r="C11" s="21">
        <v>47</v>
      </c>
      <c r="D11" s="21">
        <v>71.835</v>
      </c>
      <c r="E11" s="21">
        <v>47</v>
      </c>
      <c r="F11" s="21">
        <v>71.835</v>
      </c>
      <c r="G11" s="21">
        <v>100</v>
      </c>
      <c r="H11" s="21">
        <v>31</v>
      </c>
      <c r="I11" s="21">
        <v>37.83</v>
      </c>
      <c r="J11" s="31">
        <f>H11/C11</f>
        <v>0.659574468085106</v>
      </c>
      <c r="K11" s="21"/>
      <c r="L11" s="21">
        <v>2857.98</v>
      </c>
      <c r="M11" s="21">
        <v>2857.98</v>
      </c>
      <c r="N11" s="21"/>
      <c r="O11" s="21"/>
      <c r="P11" s="21">
        <v>2857.98</v>
      </c>
      <c r="Q11" s="42">
        <f>P11/L11</f>
        <v>1</v>
      </c>
      <c r="R11" s="21">
        <v>2420.8</v>
      </c>
      <c r="S11" s="43">
        <f>R11/L11</f>
        <v>0.847031819676835</v>
      </c>
      <c r="T11" s="21">
        <v>46</v>
      </c>
      <c r="U11" s="21">
        <v>17</v>
      </c>
      <c r="V11" s="21"/>
      <c r="W11" s="21">
        <v>29</v>
      </c>
      <c r="X11" s="21">
        <f>353+2498+1494</f>
        <v>4345</v>
      </c>
      <c r="Y11" s="21">
        <f>1612+9355+6261</f>
        <v>17228</v>
      </c>
      <c r="Z11" s="21"/>
    </row>
    <row r="12" s="3" customFormat="1" ht="24" customHeight="1" spans="1:26">
      <c r="A12" s="23"/>
      <c r="B12" s="19" t="s">
        <v>38</v>
      </c>
      <c r="C12" s="21">
        <v>4</v>
      </c>
      <c r="D12" s="21">
        <v>33.7</v>
      </c>
      <c r="E12" s="21">
        <v>4</v>
      </c>
      <c r="F12" s="21">
        <v>33.7</v>
      </c>
      <c r="G12" s="21">
        <v>100</v>
      </c>
      <c r="H12" s="21">
        <v>3</v>
      </c>
      <c r="I12" s="21">
        <v>26.75</v>
      </c>
      <c r="J12" s="31">
        <f>H12/C12</f>
        <v>0.75</v>
      </c>
      <c r="K12" s="21"/>
      <c r="L12" s="21">
        <v>86.96</v>
      </c>
      <c r="M12" s="21">
        <v>86.96</v>
      </c>
      <c r="N12" s="21"/>
      <c r="O12" s="21"/>
      <c r="P12" s="21">
        <v>86.96</v>
      </c>
      <c r="Q12" s="42">
        <f>P12/L12</f>
        <v>1</v>
      </c>
      <c r="R12" s="21">
        <v>75.36</v>
      </c>
      <c r="S12" s="43">
        <f>R12/L12</f>
        <v>0.866605335786569</v>
      </c>
      <c r="T12" s="21">
        <v>3</v>
      </c>
      <c r="U12" s="21">
        <v>1</v>
      </c>
      <c r="V12" s="21"/>
      <c r="W12" s="21">
        <v>2</v>
      </c>
      <c r="X12" s="21">
        <v>207</v>
      </c>
      <c r="Y12" s="21">
        <v>893</v>
      </c>
      <c r="Z12" s="21"/>
    </row>
    <row r="13" s="3" customFormat="1" ht="24" customHeight="1" spans="1:26">
      <c r="A13" s="23"/>
      <c r="B13" s="25" t="s">
        <v>39</v>
      </c>
      <c r="C13" s="21">
        <v>77</v>
      </c>
      <c r="D13" s="21"/>
      <c r="E13" s="21">
        <v>77</v>
      </c>
      <c r="F13" s="21"/>
      <c r="G13" s="21">
        <v>100</v>
      </c>
      <c r="H13" s="21">
        <v>75</v>
      </c>
      <c r="I13" s="21"/>
      <c r="J13" s="31">
        <f>H13/C13</f>
        <v>0.974025974025974</v>
      </c>
      <c r="K13" s="21"/>
      <c r="L13" s="21">
        <v>1069.95</v>
      </c>
      <c r="M13" s="21">
        <v>751.2</v>
      </c>
      <c r="N13" s="21">
        <v>318.75</v>
      </c>
      <c r="O13" s="21"/>
      <c r="P13" s="21">
        <v>1069.95</v>
      </c>
      <c r="Q13" s="42">
        <f>P13/L13</f>
        <v>1</v>
      </c>
      <c r="R13" s="21">
        <v>943.9011</v>
      </c>
      <c r="S13" s="43">
        <f>R13/L13</f>
        <v>0.882191784662835</v>
      </c>
      <c r="T13" s="21">
        <v>53</v>
      </c>
      <c r="U13" s="21">
        <v>19</v>
      </c>
      <c r="V13" s="21"/>
      <c r="W13" s="21">
        <v>34</v>
      </c>
      <c r="X13" s="21">
        <v>2074</v>
      </c>
      <c r="Y13" s="21">
        <v>9144</v>
      </c>
      <c r="Z13" s="21"/>
    </row>
    <row r="14" s="3" customFormat="1" ht="24" customHeight="1" spans="1:26">
      <c r="A14" s="23"/>
      <c r="B14" s="19" t="s">
        <v>40</v>
      </c>
      <c r="C14" s="21">
        <v>51</v>
      </c>
      <c r="D14" s="21"/>
      <c r="E14" s="21">
        <v>51</v>
      </c>
      <c r="F14" s="21"/>
      <c r="G14" s="21">
        <v>100</v>
      </c>
      <c r="H14" s="21">
        <v>50</v>
      </c>
      <c r="I14" s="21"/>
      <c r="J14" s="31">
        <f>H14/C14</f>
        <v>0.980392156862745</v>
      </c>
      <c r="K14" s="21"/>
      <c r="L14" s="21">
        <v>528.21</v>
      </c>
      <c r="M14" s="21">
        <v>42.61</v>
      </c>
      <c r="N14" s="21">
        <v>485.6</v>
      </c>
      <c r="O14" s="21"/>
      <c r="P14" s="21">
        <v>528.21</v>
      </c>
      <c r="Q14" s="42">
        <f>P14/L14</f>
        <v>1</v>
      </c>
      <c r="R14" s="21">
        <v>483.21</v>
      </c>
      <c r="S14" s="43">
        <f>R14/L14</f>
        <v>0.914806611006986</v>
      </c>
      <c r="T14" s="21">
        <v>32</v>
      </c>
      <c r="U14" s="21">
        <v>20</v>
      </c>
      <c r="V14" s="21"/>
      <c r="W14" s="21">
        <v>12</v>
      </c>
      <c r="X14" s="21">
        <v>3461</v>
      </c>
      <c r="Y14" s="21">
        <v>14434</v>
      </c>
      <c r="Z14" s="21"/>
    </row>
    <row r="15" s="3" customFormat="1" ht="24" customHeight="1" spans="1:26">
      <c r="A15" s="26" t="s">
        <v>41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32"/>
      <c r="L15" s="32"/>
      <c r="M15" s="16"/>
      <c r="N15" s="17"/>
      <c r="O15" s="17"/>
      <c r="P15" s="32"/>
      <c r="Q15" s="32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26" t="s">
        <v>42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3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26" t="s">
        <v>43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23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23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23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23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23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23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44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44"/>
      <c r="W36" s="44"/>
      <c r="X36" s="16"/>
      <c r="Y36" s="16"/>
      <c r="Z36" s="16"/>
    </row>
    <row r="37" s="3" customFormat="1" ht="24" customHeight="1" spans="1:26">
      <c r="A37" s="18"/>
      <c r="B37" s="28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45"/>
      <c r="W37" s="45"/>
      <c r="X37" s="21"/>
      <c r="Y37" s="21"/>
      <c r="Z37" s="21"/>
    </row>
    <row r="38" s="3" customFormat="1" ht="24" customHeight="1" spans="1:26">
      <c r="A38" s="18"/>
      <c r="B38" s="28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45"/>
      <c r="W38" s="45"/>
      <c r="X38" s="21"/>
      <c r="Y38" s="21"/>
      <c r="Z38" s="21"/>
    </row>
    <row r="39" s="3" customFormat="1" ht="24" customHeight="1" spans="1:26">
      <c r="A39" s="18"/>
      <c r="B39" s="28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45"/>
      <c r="W39" s="45"/>
      <c r="X39" s="21"/>
      <c r="Y39" s="21"/>
      <c r="Z39" s="21"/>
    </row>
    <row r="40" s="3" customFormat="1" ht="24" customHeight="1" spans="1:26">
      <c r="A40" s="18"/>
      <c r="B40" s="28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45"/>
      <c r="W40" s="45"/>
      <c r="X40" s="21"/>
      <c r="Y40" s="21"/>
      <c r="Z40" s="21"/>
    </row>
    <row r="41" s="3" customFormat="1" ht="24" customHeight="1" spans="1:26">
      <c r="A41" s="18"/>
      <c r="B41" s="28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45"/>
      <c r="W41" s="45"/>
      <c r="X41" s="21"/>
      <c r="Y41" s="21"/>
      <c r="Z41" s="21"/>
    </row>
    <row r="42" s="3" customFormat="1" ht="24" customHeight="1" spans="1:26">
      <c r="A42" s="18"/>
      <c r="B42" s="28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45"/>
      <c r="W42" s="45"/>
      <c r="X42" s="21"/>
      <c r="Y42" s="21"/>
      <c r="Z42" s="21"/>
    </row>
    <row r="43" s="3" customFormat="1" ht="24" customHeight="1" spans="1:26">
      <c r="A43" s="26" t="s">
        <v>45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34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="3" customFormat="1" ht="24" customHeight="1" spans="1:26">
      <c r="A50" s="26" t="s">
        <v>46</v>
      </c>
      <c r="B50" s="27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="3" customFormat="1" ht="24" customHeight="1" spans="1:26">
      <c r="A51" s="23"/>
      <c r="B51" s="25" t="s">
        <v>35</v>
      </c>
      <c r="C51" s="21"/>
      <c r="D51" s="21"/>
      <c r="E51" s="21"/>
      <c r="F51" s="29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="3" customFormat="1" ht="24" customHeight="1" spans="1:26">
      <c r="A52" s="23"/>
      <c r="B52" s="2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="3" customFormat="1" ht="24" customHeight="1" spans="1:26">
      <c r="A53" s="23"/>
      <c r="B53" s="25" t="s">
        <v>37</v>
      </c>
      <c r="C53" s="21"/>
      <c r="D53" s="21"/>
      <c r="E53" s="21"/>
      <c r="F53" s="29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="3" customFormat="1" ht="24" customHeight="1" spans="1:26">
      <c r="A54" s="23"/>
      <c r="B54" s="2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="3" customFormat="1" ht="24" customHeight="1" spans="1:26">
      <c r="A55" s="23"/>
      <c r="B55" s="2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="3" customFormat="1" ht="24" customHeight="1" spans="1:26">
      <c r="A56" s="23"/>
      <c r="B56" s="2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="3" customFormat="1" ht="24" customHeight="1" spans="1:26">
      <c r="A57" s="26" t="s">
        <v>47</v>
      </c>
      <c r="B57" s="27" t="s">
        <v>67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="3" customFormat="1" ht="24" customHeight="1" spans="1:26">
      <c r="A64" s="26" t="s">
        <v>49</v>
      </c>
      <c r="B64" s="27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3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="3" customFormat="1" ht="24" customHeight="1" spans="1:26">
      <c r="A65" s="23"/>
      <c r="B65" s="2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34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="3" customFormat="1" ht="24" customHeight="1" spans="1:26">
      <c r="A66" s="23"/>
      <c r="B66" s="25" t="s">
        <v>36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4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="3" customFormat="1" ht="24" customHeight="1" spans="1:26">
      <c r="A67" s="23"/>
      <c r="B67" s="25" t="s">
        <v>37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34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="3" customFormat="1" ht="24" customHeight="1" spans="1:26">
      <c r="A68" s="23"/>
      <c r="B68" s="25" t="s">
        <v>38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34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="3" customFormat="1" ht="24" customHeight="1" spans="1:26">
      <c r="A69" s="23"/>
      <c r="B69" s="2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34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="3" customFormat="1" ht="24" customHeight="1" spans="1:26">
      <c r="A70" s="23"/>
      <c r="B70" s="2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34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="3" customFormat="1" ht="24" customHeight="1" spans="1:26">
      <c r="A71" s="26" t="s">
        <v>50</v>
      </c>
      <c r="B71" s="27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23"/>
      <c r="B72" s="2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23"/>
      <c r="B73" s="2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23"/>
      <c r="B74" s="2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23"/>
      <c r="B75" s="2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23"/>
      <c r="B76" s="2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23"/>
      <c r="B77" s="2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26" t="s">
        <v>51</v>
      </c>
      <c r="B78" s="27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="3" customFormat="1" ht="24" customHeight="1" spans="1:26">
      <c r="A79" s="23"/>
      <c r="B79" s="2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="3" customFormat="1" ht="24" customHeight="1" spans="1:26">
      <c r="A80" s="23"/>
      <c r="B80" s="2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="3" customFormat="1" ht="24" customHeight="1" spans="1:26">
      <c r="A81" s="23"/>
      <c r="B81" s="2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="3" customFormat="1" ht="24" customHeight="1" spans="1:26">
      <c r="A82" s="23"/>
      <c r="B82" s="2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="3" customFormat="1" ht="24" customHeight="1" spans="1:26">
      <c r="A83" s="23"/>
      <c r="B83" s="2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="3" customFormat="1" ht="24" customHeight="1" spans="1:26">
      <c r="A84" s="23"/>
      <c r="B84" s="2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="3" customFormat="1" ht="24" customHeight="1" spans="1:26">
      <c r="A85" s="26" t="s">
        <v>52</v>
      </c>
      <c r="B85" s="27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23"/>
      <c r="B86" s="2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23"/>
      <c r="B87" s="2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23"/>
      <c r="B88" s="2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23"/>
      <c r="B89" s="2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23"/>
      <c r="B90" s="2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23"/>
      <c r="B91" s="2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26" t="s">
        <v>53</v>
      </c>
      <c r="B92" s="27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="3" customFormat="1" ht="24" customHeight="1" spans="1:26">
      <c r="A93" s="23"/>
      <c r="B93" s="2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="3" customFormat="1" ht="24" customHeight="1" spans="1:26">
      <c r="A94" s="23"/>
      <c r="B94" s="2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="3" customFormat="1" ht="24" customHeight="1" spans="1:26">
      <c r="A95" s="23"/>
      <c r="B95" s="2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="3" customFormat="1" ht="24" customHeight="1" spans="1:26">
      <c r="A96" s="23"/>
      <c r="B96" s="2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="3" customFormat="1" ht="24" customHeight="1" spans="1:26">
      <c r="A97" s="23"/>
      <c r="B97" s="2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="3" customFormat="1" ht="24" customHeight="1" spans="1:26">
      <c r="A98" s="23"/>
      <c r="B98" s="25" t="s">
        <v>40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="3" customFormat="1" ht="24" customHeight="1" spans="1:26">
      <c r="A99" s="23"/>
      <c r="B99" s="2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customFormat="1" ht="19" customHeight="1" spans="2:17">
      <c r="B100" t="s">
        <v>54</v>
      </c>
      <c r="C100" s="2"/>
      <c r="Q100" t="s">
        <v>68</v>
      </c>
    </row>
    <row r="101" customFormat="1" ht="19" customHeight="1" spans="1:3">
      <c r="A101" t="s">
        <v>57</v>
      </c>
      <c r="C101" s="2"/>
    </row>
    <row r="102" customFormat="1" ht="19" customHeight="1" spans="1:3">
      <c r="A102" t="s">
        <v>58</v>
      </c>
      <c r="C102" s="2"/>
    </row>
    <row r="103" customFormat="1" ht="19" customHeight="1" spans="1:3">
      <c r="A103" t="s">
        <v>59</v>
      </c>
      <c r="C103" s="2"/>
    </row>
    <row r="104" customFormat="1" ht="19" customHeight="1" spans="1:3">
      <c r="A104" t="s">
        <v>60</v>
      </c>
      <c r="C104" s="2"/>
    </row>
    <row r="105" customFormat="1" ht="19" customHeight="1" spans="1:3">
      <c r="A105" t="s">
        <v>61</v>
      </c>
      <c r="C105" s="2"/>
    </row>
  </sheetData>
  <mergeCells count="35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2019年第二批中央资金</vt:lpstr>
      <vt:lpstr>2019年政府新增债券</vt:lpstr>
      <vt:lpstr>2019年第二批自治区资金</vt:lpstr>
      <vt:lpstr>2019年第三批自治区资金</vt:lpstr>
      <vt:lpstr>2020年第一批资金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乌云背后的幸福线1388561429</cp:lastModifiedBy>
  <dcterms:created xsi:type="dcterms:W3CDTF">2006-09-13T11:21:00Z</dcterms:created>
  <cp:lastPrinted>2019-04-09T00:56:00Z</cp:lastPrinted>
  <dcterms:modified xsi:type="dcterms:W3CDTF">2020-07-24T02:06:47Z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