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35"/>
  </bookViews>
  <sheets>
    <sheet name="封面" sheetId="1" r:id="rId1"/>
    <sheet name="目录 " sheetId="30" r:id="rId2"/>
    <sheet name="一（一）一般公共预算收入表" sheetId="18" r:id="rId3"/>
    <sheet name="一（二）一般公共预算支出表" sheetId="2" r:id="rId4"/>
    <sheet name="一（三）一般公共预算本级基本支出表" sheetId="21" r:id="rId5"/>
    <sheet name="一（四）2025年政府一般债务限额及余额情况表" sheetId="6" r:id="rId6"/>
    <sheet name="二（一）政府性基金收入表" sheetId="8" r:id="rId7"/>
    <sheet name="二（二）政府性基金支出表" sheetId="19" r:id="rId8"/>
    <sheet name="二（三）本级政府性基金支出表（按政府预算支出经济分类科目）" sheetId="20" r:id="rId9"/>
    <sheet name="二（四）政府性基金转移支付表" sheetId="32" r:id="rId10"/>
    <sheet name="二（五）2025年政府专项债务限额及余额情况表" sheetId="25" r:id="rId11"/>
    <sheet name="三（一） 国有资本经营预算收入表" sheetId="13" r:id="rId12"/>
    <sheet name="三（二）国有资本经营预算支出表" sheetId="31" r:id="rId13"/>
    <sheet name="三（三）本级国有资本经营预算支出表 " sheetId="33" r:id="rId14"/>
    <sheet name="三（四）国有资本经营预算转移支付" sheetId="34" r:id="rId15"/>
    <sheet name="四（一）社会保险基金收入预算表" sheetId="16" r:id="rId16"/>
    <sheet name="四（二）社会保险基金支出预算表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2" hidden="1">'一（一）一般公共预算收入表'!$A$5:$J$114</definedName>
    <definedName name="_xlnm._FilterDatabase" localSheetId="7" hidden="1">'二（二）政府性基金支出表'!$A$6:$K$148</definedName>
    <definedName name="_xlnm._FilterDatabase" localSheetId="6" hidden="1">'二（一）政府性基金收入表'!$A$5:$K$39</definedName>
    <definedName name="_xlnm._FilterDatabase" localSheetId="3" hidden="1">'一（二）一般公共预算支出表'!$A$6:$J$214</definedName>
    <definedName name="_13_河北省" hidden="1">[1]内置数据!$E$2:$E$13</definedName>
    <definedName name="_1303_秦皇岛市" hidden="1">[1]内置数据!$AM$2:$AM$8</definedName>
    <definedName name="_1304_邯郸市" hidden="1">[1]内置数据!$AN$2:$AN$19</definedName>
    <definedName name="_xlnm.Print_Titles" localSheetId="2">'一（一）一般公共预算收入表'!$3:$5</definedName>
    <definedName name="_xlnm.Print_Titles" localSheetId="3">'一（二）一般公共预算支出表'!$3:$5</definedName>
    <definedName name="_xlnm.Print_Titles" localSheetId="4">'一（三）一般公共预算本级基本支出表'!$3:$3</definedName>
    <definedName name="_xlnm.Print_Titles" localSheetId="7">'二（二）政府性基金支出表'!$3:$5</definedName>
    <definedName name="_xlnm.Print_Titles" localSheetId="8">'二（三）本级政府性基金支出表（按政府预算支出经济分类科目）'!$3:$4</definedName>
    <definedName name="_xlnm._FilterDatabase" localSheetId="9" hidden="1">'二（四）政府性基金转移支付表'!$A$6:$H$18</definedName>
    <definedName name="_13_河北省" localSheetId="9" hidden="1">[5]内置数据!$E$2:$E$13</definedName>
    <definedName name="_1304_邯郸市" localSheetId="9" hidden="1">[5]内置数据!$AN$2:$AN$19</definedName>
    <definedName name="_1303_秦皇岛市" localSheetId="9" hidden="1">[5]内置数据!$AM$2:$AM$8</definedName>
    <definedName name="_13_河北省" localSheetId="13" hidden="1">[5]内置数据!$E$2:$E$13</definedName>
    <definedName name="_1304_邯郸市" localSheetId="13" hidden="1">[5]内置数据!$AN$2:$AN$19</definedName>
    <definedName name="_1303_秦皇岛市" localSheetId="13" hidden="1">[5]内置数据!$AM$2:$AM$8</definedName>
    <definedName name="_13_河北省" localSheetId="14" hidden="1">[5]内置数据!$E$2:$E$13</definedName>
    <definedName name="_1304_邯郸市" localSheetId="14" hidden="1">[5]内置数据!$AN$2:$AN$19</definedName>
    <definedName name="_1303_秦皇岛市" localSheetId="14" hidden="1">[5]内置数据!$AM$2:$AM$8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admin1</author>
  </authors>
  <commentList>
    <comment ref="D90" authorId="0">
      <text>
        <r>
          <rPr>
            <b/>
            <sz val="9"/>
            <rFont val="宋体"/>
            <charset val="0"/>
          </rPr>
          <t>admin1:</t>
        </r>
        <r>
          <rPr>
            <sz val="9"/>
            <rFont val="宋体"/>
            <charset val="0"/>
          </rPr>
          <t xml:space="preserve">
原为271.78万元，四舍五入取271万元，可使报表体现的数据专项收入大数与细项之和一致，使收入大数与支出大数一致，均为260625万元。</t>
        </r>
      </text>
    </comment>
  </commentList>
</comments>
</file>

<file path=xl/sharedStrings.xml><?xml version="1.0" encoding="utf-8"?>
<sst xmlns="http://schemas.openxmlformats.org/spreadsheetml/2006/main" count="1524" uniqueCount="759">
  <si>
    <t>附件1</t>
  </si>
  <si>
    <r>
      <rPr>
        <b/>
        <sz val="27"/>
        <color rgb="FF000000"/>
        <rFont val="SimSun"/>
        <charset val="134"/>
      </rPr>
      <t>龙胜各族自治县</t>
    </r>
  </si>
  <si>
    <r>
      <rPr>
        <b/>
        <sz val="27"/>
        <rFont val="Times New Roman"/>
        <charset val="134"/>
      </rPr>
      <t>2025</t>
    </r>
    <r>
      <rPr>
        <b/>
        <sz val="27"/>
        <rFont val="SimSun"/>
        <charset val="134"/>
      </rPr>
      <t>年预算执行情况和</t>
    </r>
    <r>
      <rPr>
        <b/>
        <sz val="27"/>
        <rFont val="Times New Roman"/>
        <charset val="134"/>
      </rPr>
      <t>2026</t>
    </r>
    <r>
      <rPr>
        <b/>
        <sz val="27"/>
        <rFont val="SimSun"/>
        <charset val="134"/>
      </rPr>
      <t>年预算（草案）</t>
    </r>
  </si>
  <si>
    <r>
      <rPr>
        <sz val="17"/>
        <rFont val="KaiTi_GB2312"/>
        <charset val="134"/>
      </rPr>
      <t>龙胜各族自治县财政局编制</t>
    </r>
  </si>
  <si>
    <t/>
  </si>
  <si>
    <r>
      <rPr>
        <b/>
        <sz val="21"/>
        <rFont val="SimSun"/>
        <charset val="134"/>
      </rPr>
      <t>目录</t>
    </r>
  </si>
  <si>
    <t>一、一般公共预算草案</t>
  </si>
  <si>
    <t>（一）一般公共预算收入表</t>
  </si>
  <si>
    <t xml:space="preserve">（二）一般公共预算支出表                       </t>
  </si>
  <si>
    <t xml:space="preserve">（三）一般公共预算本级基本支出表                     </t>
  </si>
  <si>
    <t xml:space="preserve">（四）2025年政府一般债务限额及余额情况表                   </t>
  </si>
  <si>
    <t>二、政府性基金预算草案</t>
  </si>
  <si>
    <t xml:space="preserve">（一）政府性基金收入表                         </t>
  </si>
  <si>
    <t xml:space="preserve">（二）政府性基金支出表                         </t>
  </si>
  <si>
    <t xml:space="preserve">（三）本级政府性基金支出表（按政府预算支出经济分类科目）              </t>
  </si>
  <si>
    <t>（四）政府性基金转移支付表</t>
  </si>
  <si>
    <t xml:space="preserve">（五）2025年政府专项债务限额及余额情况表                     </t>
  </si>
  <si>
    <t>三、国有资本经营预算收入支出草案</t>
  </si>
  <si>
    <t xml:space="preserve">（一）国有资本经营预算收入表                       </t>
  </si>
  <si>
    <t xml:space="preserve">（二）国有资本经营预算支出表                      </t>
  </si>
  <si>
    <t>（三）本级国有资本经营预算支出表</t>
  </si>
  <si>
    <t>（四）国有资本经营预算转移支付表</t>
  </si>
  <si>
    <t>四、社会保险基金预算草案</t>
  </si>
  <si>
    <t xml:space="preserve">（一）社会保险基金收入预算表                     </t>
  </si>
  <si>
    <t xml:space="preserve">（二）社会保险基金支出预算表                      </t>
  </si>
  <si>
    <t>一般公共预算收入表</t>
  </si>
  <si>
    <t>单位:万元</t>
  </si>
  <si>
    <t>科目代码</t>
  </si>
  <si>
    <r>
      <rPr>
        <b/>
        <sz val="10"/>
        <rFont val="宋体"/>
        <charset val="134"/>
        <scheme val="minor"/>
      </rPr>
      <t>项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目</t>
    </r>
  </si>
  <si>
    <t>2025年</t>
  </si>
  <si>
    <t>2026年预算</t>
  </si>
  <si>
    <t>年初预算数</t>
  </si>
  <si>
    <t>执行数</t>
  </si>
  <si>
    <t>完成年初预算%</t>
  </si>
  <si>
    <t>比上年完成数增减</t>
  </si>
  <si>
    <t>建议数</t>
  </si>
  <si>
    <t>比上年预计执行数增减</t>
  </si>
  <si>
    <t>金额</t>
  </si>
  <si>
    <t>%</t>
  </si>
  <si>
    <t>收入总计</t>
  </si>
  <si>
    <t>一、一般公共预算收入合计</t>
  </si>
  <si>
    <t>（一）税收收入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</si>
  <si>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</si>
  <si>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</si>
  <si>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</si>
  <si>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</si>
  <si>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</si>
  <si>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</si>
  <si>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</si>
  <si>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</si>
  <si>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</si>
  <si>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</si>
  <si>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</si>
  <si>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</si>
  <si>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</si>
  <si>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</si>
  <si>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</si>
  <si>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（二）非税收入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</si>
  <si>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</si>
  <si>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</si>
  <si>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</si>
  <si>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</si>
  <si>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</si>
  <si>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</si>
  <si>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</si>
  <si>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</si>
  <si>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二、转移性收入</t>
  </si>
  <si>
    <t>上级补助收入</t>
  </si>
  <si>
    <t>返还性收入</t>
  </si>
  <si>
    <t>所得税基数返还收入</t>
  </si>
  <si>
    <t>成品油税费改革税收返还收入</t>
  </si>
  <si>
    <t>增值税税收返还收入</t>
  </si>
  <si>
    <t>消费税税收返还收入</t>
  </si>
  <si>
    <t>增值税“五五分享 ”税收返还收入</t>
  </si>
  <si>
    <t>其他返还性收入</t>
  </si>
  <si>
    <t>一般性转移支付收入</t>
  </si>
  <si>
    <t>体制补助收入</t>
  </si>
  <si>
    <t>均衡性转移支付收入</t>
  </si>
  <si>
    <t>县级基本财力保障机制奖补资金收入</t>
  </si>
  <si>
    <t>结算补助收入</t>
  </si>
  <si>
    <t>资源枯竭型城市转移支付补助收入</t>
  </si>
  <si>
    <t>企业事业单位划转补助收入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</si>
  <si>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</si>
  <si>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</si>
  <si>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</si>
  <si>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</si>
  <si>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</si>
  <si>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边境地区转移支付收入</t>
  </si>
  <si>
    <t>巩固脱贫攻坚成果衔接乡村振兴转移
支付收入</t>
  </si>
  <si>
    <t>一般公共服务共同财政事权转移支付收入</t>
  </si>
  <si>
    <t>外交共同财政事权转移支付收入</t>
  </si>
  <si>
    <t>1100243</t>
  </si>
  <si>
    <t>国防共同财政事权转移支付收入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</si>
  <si>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</si>
  <si>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</si>
  <si>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</si>
  <si>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
移支付收入</t>
  </si>
  <si>
    <t>社会保障和就业共同财政事权转移支
付收入</t>
  </si>
  <si>
    <t>医疗卫生共同财政事权转移支付收入</t>
  </si>
  <si>
    <t>节能环保共同财政事权转移支付收入</t>
  </si>
  <si>
    <t>城乡社区共同财政事权转移支付收入</t>
  </si>
  <si>
    <t>农林水共同财政事权转移支付收入</t>
  </si>
  <si>
    <t>交通运输共同财政事权转移支付收入</t>
  </si>
  <si>
    <t>资源勘探工业信息等共同财政事权转
移支付收入</t>
  </si>
  <si>
    <t>商业服务业等共同财政事权转移支付收入</t>
  </si>
  <si>
    <t>金融共同财政事权转移支付收入</t>
  </si>
  <si>
    <t>自然资源海洋气象等共同财政事权转
移支付收入</t>
  </si>
  <si>
    <t>住房保障共同财政事权转移支付收入</t>
  </si>
  <si>
    <t>粮油物资储备共同财政事权转移支付
收入</t>
  </si>
  <si>
    <t>灾害防治及应急管理共同财政事权转
移支付收入</t>
  </si>
  <si>
    <t>其他共同财政事权转移支付收入</t>
  </si>
  <si>
    <t>1100296</t>
  </si>
  <si>
    <t>增值税留抵退税转移支付收入</t>
  </si>
  <si>
    <t>1100297</t>
  </si>
  <si>
    <t>其他退税减税降费转移支付收入</t>
  </si>
  <si>
    <t>1100298</t>
  </si>
  <si>
    <t>补充县区财力转移支付收入</t>
  </si>
  <si>
    <t>其他一般性转移支付收入</t>
  </si>
  <si>
    <t>专项转移支付收入</t>
  </si>
  <si>
    <t>一般公共服务</t>
  </si>
  <si>
    <t>外交</t>
  </si>
  <si>
    <t>国防</t>
  </si>
  <si>
    <t>公共安全</t>
  </si>
  <si>
    <t>教育</t>
  </si>
  <si>
    <t>科学技术</t>
  </si>
  <si>
    <t>文化旅游体育与传媒</t>
  </si>
  <si>
    <t>社会保障和就业</t>
  </si>
  <si>
    <t>卫生健康</t>
  </si>
  <si>
    <t>节能环保</t>
  </si>
  <si>
    <t>城乡社区</t>
  </si>
  <si>
    <t>农林水</t>
  </si>
  <si>
    <t>交通运输</t>
  </si>
  <si>
    <t>资源勘探工业信息等</t>
  </si>
  <si>
    <t>商业服务业等</t>
  </si>
  <si>
    <t>1100317</t>
  </si>
  <si>
    <t>金融</t>
  </si>
  <si>
    <t>自然资源海洋气象等</t>
  </si>
  <si>
    <t>住房保障</t>
  </si>
  <si>
    <t>粮油物资储备</t>
  </si>
  <si>
    <t>灾害防治及应急管理</t>
  </si>
  <si>
    <t>上年结余收入</t>
  </si>
  <si>
    <t>调入资金</t>
  </si>
  <si>
    <t>从政府性基金预算调入一般公共预算</t>
  </si>
  <si>
    <t>从国有资本经营预算调入一般公共预算</t>
  </si>
  <si>
    <t>从其他资金调入一般公共预算</t>
  </si>
  <si>
    <t>动用预算稳定调节基金</t>
  </si>
  <si>
    <t>11011</t>
  </si>
  <si>
    <t>债务转贷收入</t>
  </si>
  <si>
    <t>1101101</t>
  </si>
  <si>
    <t>地方政府一般债务转贷收入</t>
  </si>
  <si>
    <t>110110101</t>
  </si>
  <si>
    <t>地方政府一般债券转贷收入</t>
  </si>
  <si>
    <t>110110102</t>
  </si>
  <si>
    <t>地方政府向外国政府借款转贷收入</t>
  </si>
  <si>
    <t>110110103</t>
  </si>
  <si>
    <t>地方政府向国际组织借款转贷收入</t>
  </si>
  <si>
    <t>110110104</t>
  </si>
  <si>
    <t>地方政府其他一般债务转贷收入</t>
  </si>
  <si>
    <t>一般公共预算支出表</t>
  </si>
  <si>
    <t>科目
代码</t>
  </si>
  <si>
    <t>项 目</t>
  </si>
  <si>
    <t>比2025年年初预算增减</t>
  </si>
  <si>
    <t>支出总计</t>
  </si>
  <si>
    <t>一、一般公共服务支出</t>
  </si>
  <si>
    <t>人大事务</t>
  </si>
  <si>
    <t>政协事务</t>
  </si>
  <si>
    <t>政府办公厅（室）及相关机构事务</t>
  </si>
  <si>
    <t>发展与改革事务</t>
  </si>
  <si>
    <t>统计信息事务</t>
  </si>
  <si>
    <t>财政事务</t>
  </si>
  <si>
    <t>税收事务</t>
  </si>
  <si>
    <t>审计事务</t>
  </si>
  <si>
    <t>海关事务</t>
  </si>
  <si>
    <t>纪检监察事务</t>
  </si>
  <si>
    <t>商贸事务</t>
  </si>
  <si>
    <t>知识产权事务</t>
  </si>
  <si>
    <t>民族事务</t>
  </si>
  <si>
    <t>港澳台事务</t>
  </si>
  <si>
    <t>档案事务</t>
  </si>
  <si>
    <t>民主党派及工商联事务</t>
  </si>
  <si>
    <t>群众团体事务</t>
  </si>
  <si>
    <t>党委办公厅（室）及相关机构事务</t>
  </si>
  <si>
    <t>组织事务</t>
  </si>
  <si>
    <t>宣传事务</t>
  </si>
  <si>
    <t>统战事务</t>
  </si>
  <si>
    <t>对外联络事务</t>
  </si>
  <si>
    <t>其他共产党事务支出</t>
  </si>
  <si>
    <t>网信事务</t>
  </si>
  <si>
    <t>市场监督管理事务</t>
  </si>
  <si>
    <t>社会工作事务</t>
  </si>
  <si>
    <t>信访事务</t>
  </si>
  <si>
    <t>其他一般公共服务支出</t>
  </si>
  <si>
    <t>二、国防支出</t>
  </si>
  <si>
    <t>国防科研事业</t>
  </si>
  <si>
    <t>国防动员</t>
  </si>
  <si>
    <t>其他国防支出</t>
  </si>
  <si>
    <t>三、公共安全支出</t>
  </si>
  <si>
    <t>武装警察部队</t>
  </si>
  <si>
    <t>公安</t>
  </si>
  <si>
    <t>国家安全</t>
  </si>
  <si>
    <t>检察</t>
  </si>
  <si>
    <t>法院</t>
  </si>
  <si>
    <t>司法</t>
  </si>
  <si>
    <t>监狱</t>
  </si>
  <si>
    <t>强制隔离戒毒</t>
  </si>
  <si>
    <t>国家保密</t>
  </si>
  <si>
    <t>缉私警察</t>
  </si>
  <si>
    <t>其他公共安全支出</t>
  </si>
  <si>
    <t>四、教育支出</t>
  </si>
  <si>
    <t>教育管理事务</t>
  </si>
  <si>
    <t>普通教育</t>
  </si>
  <si>
    <t>职业教育</t>
  </si>
  <si>
    <t>成人教育</t>
  </si>
  <si>
    <t>广播电视教育</t>
  </si>
  <si>
    <t>留学教育</t>
  </si>
  <si>
    <t>特殊教育</t>
  </si>
  <si>
    <t>进修及培训</t>
  </si>
  <si>
    <t>教育费附加安排的支出</t>
  </si>
  <si>
    <t>其他教育支出</t>
  </si>
  <si>
    <t>五、科学技术支出</t>
  </si>
  <si>
    <t>科学技术管理事务</t>
  </si>
  <si>
    <t>基础研究</t>
  </si>
  <si>
    <t>应用研究</t>
  </si>
  <si>
    <t>技术研究与开发</t>
  </si>
  <si>
    <t>科技条件与服务</t>
  </si>
  <si>
    <t>社会科学</t>
  </si>
  <si>
    <t>科学技术普及</t>
  </si>
  <si>
    <t>科技交流与合作</t>
  </si>
  <si>
    <t>科技重大项目</t>
  </si>
  <si>
    <t>其他科学技术支出</t>
  </si>
  <si>
    <t>六、文化旅游体育与传媒支出</t>
  </si>
  <si>
    <t>文化和旅游</t>
  </si>
  <si>
    <t>文物</t>
  </si>
  <si>
    <t>体育</t>
  </si>
  <si>
    <t>新闻出版电影</t>
  </si>
  <si>
    <t>广播电视</t>
  </si>
  <si>
    <t>其他文化旅游体育与传媒支出</t>
  </si>
  <si>
    <t>七、社会保障和就业支出</t>
  </si>
  <si>
    <t>人力资源和社会保障管理事务</t>
  </si>
  <si>
    <t>民政管理事务</t>
  </si>
  <si>
    <t>补充全国社会保障基金</t>
  </si>
  <si>
    <t>行政事业单位养老支出</t>
  </si>
  <si>
    <t>企业改革补助</t>
  </si>
  <si>
    <t>就业补助</t>
  </si>
  <si>
    <t>抚恤</t>
  </si>
  <si>
    <t>退役安置</t>
  </si>
  <si>
    <t>社会福利</t>
  </si>
  <si>
    <t>残疾人事业</t>
  </si>
  <si>
    <t>红十字事业</t>
  </si>
  <si>
    <t>最低生活保障</t>
  </si>
  <si>
    <t>临时救助</t>
  </si>
  <si>
    <t>特困人员救助供养</t>
  </si>
  <si>
    <t>补充道路交通事故社会救助基金</t>
  </si>
  <si>
    <t>其他生活救助</t>
  </si>
  <si>
    <t>财政对基本养老保险基金的补助</t>
  </si>
  <si>
    <t>财政对其他社会保险基金的补助</t>
  </si>
  <si>
    <t>退役军人管理事务</t>
  </si>
  <si>
    <t>财政代缴社会保险费支出</t>
  </si>
  <si>
    <t>其他社会保障和就业支出</t>
  </si>
  <si>
    <t>八、卫生健康支出</t>
  </si>
  <si>
    <t>卫生健康管理事务</t>
  </si>
  <si>
    <t>公立医院</t>
  </si>
  <si>
    <t>基层医疗卫生机构</t>
  </si>
  <si>
    <t>公共卫生</t>
  </si>
  <si>
    <t>计划生育事务</t>
  </si>
  <si>
    <t>行政事业单位医疗</t>
  </si>
  <si>
    <t>财政对基本医疗保险基金的补助</t>
  </si>
  <si>
    <t>医疗救助</t>
  </si>
  <si>
    <t>优抚对象医疗</t>
  </si>
  <si>
    <t>医疗保障管理事务</t>
  </si>
  <si>
    <t>中医药事务</t>
  </si>
  <si>
    <t>疾病预防控制事务</t>
  </si>
  <si>
    <t>托育服务</t>
  </si>
  <si>
    <t>其他卫生健康支出</t>
  </si>
  <si>
    <t>九、节能环保支出</t>
  </si>
  <si>
    <t>环境保护管理事务</t>
  </si>
  <si>
    <t>环境监测与监察</t>
  </si>
  <si>
    <t>污染防治</t>
  </si>
  <si>
    <t>自然生态保护</t>
  </si>
  <si>
    <t>森林保护修复</t>
  </si>
  <si>
    <t>风沙荒漠治理</t>
  </si>
  <si>
    <t>退牧还草</t>
  </si>
  <si>
    <t>已垦草原退耕还草</t>
  </si>
  <si>
    <t>能源节约利用</t>
  </si>
  <si>
    <t>污染减排</t>
  </si>
  <si>
    <t>清洁能源</t>
  </si>
  <si>
    <t>循环经济</t>
  </si>
  <si>
    <t>能源管理事务</t>
  </si>
  <si>
    <t>其他节能环保支出</t>
  </si>
  <si>
    <t>十、城乡社区支出</t>
  </si>
  <si>
    <t>城乡社区管理事务</t>
  </si>
  <si>
    <t>城乡社区规划与管理</t>
  </si>
  <si>
    <t>城乡社区公共设施</t>
  </si>
  <si>
    <t>城乡社区环境卫生</t>
  </si>
  <si>
    <t>建设市场管理与监督</t>
  </si>
  <si>
    <t>其他城乡社区支出</t>
  </si>
  <si>
    <t>十一、农林水支出</t>
  </si>
  <si>
    <t>农业农村</t>
  </si>
  <si>
    <t>林业和草原</t>
  </si>
  <si>
    <t>水利</t>
  </si>
  <si>
    <t>巩固脱贫攻坚成果衔接乡村振兴</t>
  </si>
  <si>
    <t>农村综合改革</t>
  </si>
  <si>
    <t>普惠金融发展支出</t>
  </si>
  <si>
    <t>目标价格补贴</t>
  </si>
  <si>
    <t>其他农林水支出</t>
  </si>
  <si>
    <t>十二、交通运输支出</t>
  </si>
  <si>
    <t>公路水路运输</t>
  </si>
  <si>
    <t>铁路运输</t>
  </si>
  <si>
    <t>民用航空运输</t>
  </si>
  <si>
    <t>邮政业支出</t>
  </si>
  <si>
    <t>其他交通运输支出</t>
  </si>
  <si>
    <t>十三、资源勘探工业信息等支出</t>
  </si>
  <si>
    <t>资源勘探开发</t>
  </si>
  <si>
    <t>制造业</t>
  </si>
  <si>
    <t>建筑业</t>
  </si>
  <si>
    <t>工业和信息产业</t>
  </si>
  <si>
    <t>国有资产监管</t>
  </si>
  <si>
    <t>支持中小企业发展和管理支出</t>
  </si>
  <si>
    <t>其他资源勘探工业信息等支出</t>
  </si>
  <si>
    <t>十四、商业服务业等支出</t>
  </si>
  <si>
    <t>商业流通事务</t>
  </si>
  <si>
    <t>涉外发展服务支出</t>
  </si>
  <si>
    <t>其他商业服务业等支出</t>
  </si>
  <si>
    <t>十五、金融支出</t>
  </si>
  <si>
    <t>金融部门行政支出</t>
  </si>
  <si>
    <t>金融部门监管支出</t>
  </si>
  <si>
    <t>金融发展支出</t>
  </si>
  <si>
    <t>金融调控支出</t>
  </si>
  <si>
    <t>其他金融支出</t>
  </si>
  <si>
    <t>十六、 自然资源海洋气象等支出</t>
  </si>
  <si>
    <t>自然资源事务</t>
  </si>
  <si>
    <t>气象事务</t>
  </si>
  <si>
    <t>其他自然资源海洋气象等支出</t>
  </si>
  <si>
    <t>十七、住房保障支出</t>
  </si>
  <si>
    <t>保障性安居工程支出</t>
  </si>
  <si>
    <t>住房改革支出</t>
  </si>
  <si>
    <t>城乡社区住宅</t>
  </si>
  <si>
    <t>十八、粮油物资储备支出</t>
  </si>
  <si>
    <t>粮油物资事务</t>
  </si>
  <si>
    <t>能源储备</t>
  </si>
  <si>
    <t>粮油储备</t>
  </si>
  <si>
    <t>重要商品储备</t>
  </si>
  <si>
    <t>十九、灾害防治及应急管理支出</t>
  </si>
  <si>
    <t>应急管理事务</t>
  </si>
  <si>
    <t>消防救援事务</t>
  </si>
  <si>
    <t>矿山安全</t>
  </si>
  <si>
    <t>地震事务</t>
  </si>
  <si>
    <t>自然灾害防治</t>
  </si>
  <si>
    <t>自然灾害救灾及恢复重建支出</t>
  </si>
  <si>
    <t>其他灾害防治及应急管理支出</t>
  </si>
  <si>
    <t>二十、预备费</t>
  </si>
  <si>
    <t>二十一、其他支出</t>
  </si>
  <si>
    <t>年初预留</t>
  </si>
  <si>
    <t>其他支出</t>
  </si>
  <si>
    <t>二十二、债务付息支出</t>
  </si>
  <si>
    <t>地方政府一般债务付息支出</t>
  </si>
  <si>
    <t>二十三、债务发行费用支出</t>
  </si>
  <si>
    <t>地方政府一般债务发行费用支出</t>
  </si>
  <si>
    <t>一般公共预算支出合计</t>
  </si>
  <si>
    <t>转移性支出</t>
  </si>
  <si>
    <t>上解支出</t>
  </si>
  <si>
    <t>体制上解支出</t>
  </si>
  <si>
    <t>专项上解支出</t>
  </si>
  <si>
    <t>调出资金</t>
  </si>
  <si>
    <t>年终结余</t>
  </si>
  <si>
    <t>安排预算稳定调节基金</t>
  </si>
  <si>
    <t>债务还本支出</t>
  </si>
  <si>
    <t>地方政府一般债券还本支出</t>
  </si>
  <si>
    <t>地方政府向外国政府借款还本支出</t>
  </si>
  <si>
    <t>地方政府向国际组织借款还本支出</t>
  </si>
  <si>
    <t>地方政府其他一般债务还本支出</t>
  </si>
  <si>
    <t>一般公共预算本级基本支出表</t>
  </si>
  <si>
    <t>基本支出</t>
  </si>
  <si>
    <t>一般公共预算支出总计</t>
  </si>
  <si>
    <t>一、机关工资福利支出</t>
  </si>
  <si>
    <t>工资奖金津补贴</t>
  </si>
  <si>
    <t>社会保障缴费</t>
  </si>
  <si>
    <t>住房公积金</t>
  </si>
  <si>
    <t>其他工资福利支出</t>
  </si>
  <si>
    <t>二、机关商品和服务支出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</si>
  <si>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</si>
  <si>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</si>
  <si>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</si>
  <si>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</si>
  <si>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</si>
  <si>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</si>
  <si>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</si>
  <si>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</si>
  <si>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</si>
  <si>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</si>
  <si>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三、机关资本性支出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</si>
  <si>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</si>
  <si>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</si>
  <si>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</si>
  <si>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</si>
  <si>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</si>
  <si>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</si>
  <si>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</si>
  <si>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四、机关资本性支出（基本建设）</t>
  </si>
  <si>
    <t>五、对事业单位经常性补助</t>
  </si>
  <si>
    <t>工资福利支出</t>
  </si>
  <si>
    <t>商品和服务支出</t>
  </si>
  <si>
    <t>其他对事业单位补助</t>
  </si>
  <si>
    <t>六、对事业单位资本性补助</t>
  </si>
  <si>
    <t>资本性支出</t>
  </si>
  <si>
    <t>资本性支出（基本建设）</t>
  </si>
  <si>
    <t>七、对企业补助</t>
  </si>
  <si>
    <t>费用补贴</t>
  </si>
  <si>
    <t>利息补贴</t>
  </si>
  <si>
    <t>其他对企业补助</t>
  </si>
  <si>
    <t>八、对企业资本性支出</t>
  </si>
  <si>
    <t>资本金注入</t>
  </si>
  <si>
    <t>资本金注入（基本建设）</t>
  </si>
  <si>
    <t>政府投资基金股权投资</t>
  </si>
  <si>
    <t>其他对企业资本性支出</t>
  </si>
  <si>
    <t>九、对个人和家庭的补助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</si>
  <si>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</si>
  <si>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</si>
  <si>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</si>
  <si>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</si>
  <si>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</si>
  <si>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十、对社会保障基金补助</t>
  </si>
  <si>
    <t>对社会保险基金补助</t>
  </si>
  <si>
    <t>对机关事业单位职业年金的补助</t>
  </si>
  <si>
    <t>十一、债务利息及费用支出</t>
  </si>
  <si>
    <t>国内债务付息</t>
  </si>
  <si>
    <t>国外债务付息</t>
  </si>
  <si>
    <t>国内债务发行费用</t>
  </si>
  <si>
    <t>国外债务发行费用</t>
  </si>
  <si>
    <t>十二、债务还本支出</t>
  </si>
  <si>
    <t>国内债务还本</t>
  </si>
  <si>
    <t>国外债务还本</t>
  </si>
  <si>
    <t>十三、转移性支出</t>
  </si>
  <si>
    <t>上下级政府间转移性支出</t>
  </si>
  <si>
    <t>债务转贷</t>
  </si>
  <si>
    <t>补充预算周转金</t>
  </si>
  <si>
    <t>区域间转移性支出</t>
  </si>
  <si>
    <t>十四、预备费及预留</t>
  </si>
  <si>
    <t>预备费</t>
  </si>
  <si>
    <t>预留</t>
  </si>
  <si>
    <t>十五、其他支出</t>
  </si>
  <si>
    <t>国家赔偿费用支出</t>
  </si>
  <si>
    <t>对民间非营利组织和群众性自治组织补贴</t>
  </si>
  <si>
    <t>经常性赠与</t>
  </si>
  <si>
    <t>资本性赠与</t>
  </si>
  <si>
    <t>2025年政府一般债务限额及余额情况表</t>
  </si>
  <si>
    <t>单位：万元</t>
  </si>
  <si>
    <t>行政区划</t>
  </si>
  <si>
    <t>2025年政府一般债务限额（预计执行数）</t>
  </si>
  <si>
    <t>2025年政府一般债务余额（预计执行数）</t>
  </si>
  <si>
    <t>龙胜各族自治县</t>
  </si>
  <si>
    <t>区财政厅暂未下文核定</t>
  </si>
  <si>
    <t>政府性基金收入表</t>
  </si>
  <si>
    <r>
      <rPr>
        <b/>
        <sz val="10"/>
        <rFont val="宋体"/>
        <charset val="134"/>
      </rPr>
      <t>项</t>
    </r>
    <r>
      <rPr>
        <sz val="10"/>
        <rFont val="宋体"/>
        <charset val="134"/>
      </rPr>
      <t xml:space="preserve"> </t>
    </r>
    <r>
      <rPr>
        <b/>
        <sz val="10"/>
        <rFont val="宋体"/>
        <charset val="134"/>
      </rPr>
      <t>目</t>
    </r>
  </si>
  <si>
    <t>比2025年执行数增减</t>
  </si>
  <si>
    <t>一、农网还贷资金收入</t>
  </si>
  <si>
    <t>二、国家电影事业发展专项资金收入</t>
  </si>
  <si>
    <t>三、国有土地收益基金收入</t>
  </si>
  <si>
    <t>四、农业土地开发资金收入</t>
  </si>
  <si>
    <t>五、国有土地使用权出让收入</t>
  </si>
  <si>
    <t>土地出让价款收入</t>
  </si>
  <si>
    <t>补缴的土地价款</t>
  </si>
  <si>
    <t>划拨土地收入</t>
  </si>
  <si>
    <t>缴纳新增建设用地土地有偿使用费</t>
  </si>
  <si>
    <t>其他土地出让收入</t>
  </si>
  <si>
    <t>六、大中型水库库区基金收入</t>
  </si>
  <si>
    <t>七、彩票公益金收入</t>
  </si>
  <si>
    <t>福利彩票公益金收入</t>
  </si>
  <si>
    <t>体育彩票公益金收入</t>
  </si>
  <si>
    <t>八、城市基础设施配套费收入</t>
  </si>
  <si>
    <t>九、小型水库移民扶助基金收入</t>
  </si>
  <si>
    <t>十、国家重大水利工程建设基金收入</t>
  </si>
  <si>
    <t>十一、车辆通行费</t>
  </si>
  <si>
    <t>十二、污水处理费收入</t>
  </si>
  <si>
    <t>十三、彩票发行机构和彩票销售机构的业务费用</t>
  </si>
  <si>
    <t>福利彩票销售机构的业务费用</t>
  </si>
  <si>
    <t>体育彩票销售机构的业务费用</t>
  </si>
  <si>
    <t>彩票兑奖周转金</t>
  </si>
  <si>
    <t>彩票发行销售风险基金</t>
  </si>
  <si>
    <t>十四、其他政府性基金收入</t>
  </si>
  <si>
    <t>十五、专项债务对应项目专项收入</t>
  </si>
  <si>
    <t>政府性基金预算收入合计</t>
  </si>
  <si>
    <t>转移性收入</t>
  </si>
  <si>
    <t>政府性基金转移支付收入</t>
  </si>
  <si>
    <t>地方政府专项债务转贷收入</t>
  </si>
  <si>
    <t>政府性基金支出表</t>
  </si>
  <si>
    <t>完成年初
预算%</t>
  </si>
  <si>
    <t>一、教育支出</t>
  </si>
  <si>
    <t>超长期特别国债安排的支出</t>
  </si>
  <si>
    <t>二、文化旅游体育与传媒支出</t>
  </si>
  <si>
    <t>国家电影事业发展专项资金安排的支出</t>
  </si>
  <si>
    <t>资助国产电影放映</t>
  </si>
  <si>
    <t>资助影院建设</t>
  </si>
  <si>
    <t>资助少数民族语电影译制</t>
  </si>
  <si>
    <t>购买农村电影公益性放映版权服务</t>
  </si>
  <si>
    <t>其他国家电影事业发展专项资金支出</t>
  </si>
  <si>
    <t>旅游发展基金支出</t>
  </si>
  <si>
    <t>宣传促销</t>
  </si>
  <si>
    <t>其他旅游发展基金支出</t>
  </si>
  <si>
    <t>三、城乡社区支出</t>
  </si>
  <si>
    <t>国有土地使用权出让收入安排的支出</t>
  </si>
  <si>
    <t>征地和拆迁补偿支出</t>
  </si>
  <si>
    <t>土地开发支出</t>
  </si>
  <si>
    <t>城市建设支出</t>
  </si>
  <si>
    <t>农村基础设施建设支出</t>
  </si>
  <si>
    <t>补助被征地农民支出</t>
  </si>
  <si>
    <t>土地出让业务支出</t>
  </si>
  <si>
    <t>廉租住房支出</t>
  </si>
  <si>
    <t>支付破产或改制企业职工安置费</t>
  </si>
  <si>
    <t>棚户区改造支出</t>
  </si>
  <si>
    <t>公共租赁住房支出</t>
  </si>
  <si>
    <t>保障性住房租金补贴</t>
  </si>
  <si>
    <t>农业生产发展支出</t>
  </si>
  <si>
    <t>农村社会事业支出</t>
  </si>
  <si>
    <t>农业农村生态环境支出</t>
  </si>
  <si>
    <t>其他国有土地使用权出让收入安排的支出</t>
  </si>
  <si>
    <t>国有土地收益基金安排的支出</t>
  </si>
  <si>
    <t>其他国有土地收益基金支出</t>
  </si>
  <si>
    <t>农业土地开发资金安排的支出</t>
  </si>
  <si>
    <t>城市基础设施配套费安排的支出</t>
  </si>
  <si>
    <t>城市公共设施</t>
  </si>
  <si>
    <t>城市环境卫生</t>
  </si>
  <si>
    <t>公有房屋</t>
  </si>
  <si>
    <t>城市防洪</t>
  </si>
  <si>
    <t>其他城市基础设施配套费安排的支出</t>
  </si>
  <si>
    <t>污水处理费安排的支出</t>
  </si>
  <si>
    <t>污水处理设施建设和运营</t>
  </si>
  <si>
    <t>代征手续费</t>
  </si>
  <si>
    <t>其他污水处理费安排的支出</t>
  </si>
  <si>
    <t>土地储备专项债券收入安排的支出</t>
  </si>
  <si>
    <t>国有土地使用权出让收入对应专项债务收入安排的支出</t>
  </si>
  <si>
    <t>其他国有土地使用权出让收入对应专项债务收入安排的支出</t>
  </si>
  <si>
    <t>四、农林水支出</t>
  </si>
  <si>
    <t>大中型水库库区基金安排的支出</t>
  </si>
  <si>
    <t>基础设施建设和经济发展</t>
  </si>
  <si>
    <t>解决移民遗留问题</t>
  </si>
  <si>
    <t>库区防护工程维护</t>
  </si>
  <si>
    <t>其他大中型水库库区基金支出</t>
  </si>
  <si>
    <t>国家重大水利工程建设基金安排的支出</t>
  </si>
  <si>
    <t>地方重大水利工程建设</t>
  </si>
  <si>
    <t>大中型水库移民后期扶持基金支出</t>
  </si>
  <si>
    <t>移民补助</t>
  </si>
  <si>
    <t>其他大中型水库移民后期扶持基金支出</t>
  </si>
  <si>
    <t>小型水库移民扶助基金安排的支出</t>
  </si>
  <si>
    <t>其他小型水库移民扶助基金支出</t>
  </si>
  <si>
    <t>五、交通运输支出</t>
  </si>
  <si>
    <t>车辆通行费安排的支出</t>
  </si>
  <si>
    <t>公路还贷</t>
  </si>
  <si>
    <t>民航发展基金支出</t>
  </si>
  <si>
    <t>民航机场建设</t>
  </si>
  <si>
    <t>航线和机场补贴</t>
  </si>
  <si>
    <t>其他民航发展基金支出</t>
  </si>
  <si>
    <t>政府收费公路专项债券收入安排的支出</t>
  </si>
  <si>
    <t>公路建设</t>
  </si>
  <si>
    <t xml:space="preserve">超长期特别国债安排的支出 </t>
  </si>
  <si>
    <t>六、资源勘探工业信息等支出</t>
  </si>
  <si>
    <t>农网还贷资金支出</t>
  </si>
  <si>
    <t>地方农网还贷资金支出</t>
  </si>
  <si>
    <t>七、其他支出</t>
  </si>
  <si>
    <t>其他政府性基金及对应专项债务收入安排的支出</t>
  </si>
  <si>
    <t>其他政府性基金安排的支出</t>
  </si>
  <si>
    <t>其他地方自行试点项目收益专项债券收入安排的支出</t>
  </si>
  <si>
    <t>其他政府性基金债务收入安排的支出</t>
  </si>
  <si>
    <t>彩票发行销售机构业务费安排的支出</t>
  </si>
  <si>
    <t>体育彩票发行机构的业务费支出</t>
  </si>
  <si>
    <t>福利彩票销售机构的业务费支出</t>
  </si>
  <si>
    <t>体育彩票销售机构的业务费支出</t>
  </si>
  <si>
    <t>彩票兑奖周转金支出</t>
  </si>
  <si>
    <t>彩票发行销售风险基金支出</t>
  </si>
  <si>
    <t>彩票市场调控资金支出</t>
  </si>
  <si>
    <t>彩票公益金安排的支出</t>
  </si>
  <si>
    <t>用于社会福利的彩票公益金支出</t>
  </si>
  <si>
    <t>用于体育事业的彩票公益金支出</t>
  </si>
  <si>
    <t>用于教育事业的彩票公益金支出</t>
  </si>
  <si>
    <t>用于红十字事业的彩票公益金支出</t>
  </si>
  <si>
    <t>用于残疾人事业的彩票公益金支出</t>
  </si>
  <si>
    <t>用于文化事业的彩票公益金支出</t>
  </si>
  <si>
    <t>用于巩固脱贫攻坚成果衔接乡村振兴的彩票公益金支出</t>
  </si>
  <si>
    <t>用于法律援助的彩票公益金支出</t>
  </si>
  <si>
    <t>用于城乡医疗救助的彩票公益金支出</t>
  </si>
  <si>
    <t>用于其他社会公益事业的彩票公益金支出</t>
  </si>
  <si>
    <t>八、债务付息支出</t>
  </si>
  <si>
    <t>地方政府专项债务付息支出</t>
  </si>
  <si>
    <t>国有土地使用权出让金债务付息支出</t>
  </si>
  <si>
    <t>车辆通行费债务付息支出</t>
  </si>
  <si>
    <t>土地储备专项债券付息支出</t>
  </si>
  <si>
    <t>政府收费公路专项债券付息支出</t>
  </si>
  <si>
    <t>棚户区改造专项债券付息支出</t>
  </si>
  <si>
    <t>其他地方自行试点项目收益专项债券付息支出</t>
  </si>
  <si>
    <t>九、债务发行费用支出</t>
  </si>
  <si>
    <t>地方政府专项债务发行费用支出</t>
  </si>
  <si>
    <t>国有土地使用权出让金债务发行费用支出</t>
  </si>
  <si>
    <t>车辆通行费债务发行费用支出</t>
  </si>
  <si>
    <t>土地储备专项债券发行费用支出</t>
  </si>
  <si>
    <t>政府收费公路专项债券发行费用支出</t>
  </si>
  <si>
    <t>其他地方自行试点项目收益专项债券发行费用支出</t>
  </si>
  <si>
    <t>政府性基金预算支出合计</t>
  </si>
  <si>
    <t>政府性基金转移支付支出</t>
  </si>
  <si>
    <t>债务转贷支出</t>
  </si>
  <si>
    <t>国有土地使用权出让金债务转贷支出</t>
  </si>
  <si>
    <t>土地储备专项债券转贷支出</t>
  </si>
  <si>
    <t>棚户区改造专项债券转贷支出</t>
  </si>
  <si>
    <t>其他地方自行试点项目收益专项债券转贷支出</t>
  </si>
  <si>
    <t>其他地方政府债务转贷支出</t>
  </si>
  <si>
    <t>地方政府专项债务还本支出</t>
  </si>
  <si>
    <t>国有土地使用权出让金债务还本支出</t>
  </si>
  <si>
    <t>车辆通行费债务还本支出</t>
  </si>
  <si>
    <t>土地储备专项债券还本支出</t>
  </si>
  <si>
    <t>其他地方自行试点项目收益专项债券还本支出</t>
  </si>
  <si>
    <t>本级政府性基金支出表（按政府预算支出经济分类科目）</t>
  </si>
  <si>
    <t>2026年预算
建议数</t>
  </si>
  <si>
    <t xml:space="preserve">其中 </t>
  </si>
  <si>
    <t>项目支出</t>
  </si>
  <si>
    <t>政府性基金预算支出总计</t>
  </si>
  <si>
    <t>50199</t>
  </si>
  <si>
    <t>50201</t>
  </si>
  <si>
    <t>50205</t>
  </si>
  <si>
    <t>50206</t>
  </si>
  <si>
    <t>50209</t>
  </si>
  <si>
    <t>50299</t>
  </si>
  <si>
    <t>50302</t>
  </si>
  <si>
    <t>50303</t>
  </si>
  <si>
    <t>50305</t>
  </si>
  <si>
    <t>50306</t>
  </si>
  <si>
    <t>50307</t>
  </si>
  <si>
    <t>50399</t>
  </si>
  <si>
    <t>50402</t>
  </si>
  <si>
    <t>50502</t>
  </si>
  <si>
    <t>六、对企业补助</t>
  </si>
  <si>
    <t>50701</t>
  </si>
  <si>
    <t>50799</t>
  </si>
  <si>
    <t>七、对个人和家庭的补助</t>
  </si>
  <si>
    <t>50901</t>
  </si>
  <si>
    <t>50999</t>
  </si>
  <si>
    <t>八、债务利息及费用支出</t>
  </si>
  <si>
    <t>51101</t>
  </si>
  <si>
    <t>51103</t>
  </si>
  <si>
    <t>九、转移性支出</t>
  </si>
  <si>
    <t>龙胜各族自治县2026年政府性基金转移支付表</t>
  </si>
  <si>
    <t>编制单位:龙胜各族自治县财政局</t>
  </si>
  <si>
    <t>序号</t>
  </si>
  <si>
    <t>行政区划*</t>
  </si>
  <si>
    <t>项目编码</t>
  </si>
  <si>
    <t>项目</t>
  </si>
  <si>
    <t>450328000-龙胜各族自治县</t>
  </si>
  <si>
    <t>110</t>
  </si>
  <si>
    <t>11004</t>
  </si>
  <si>
    <t>1100404</t>
  </si>
  <si>
    <t>1100405</t>
  </si>
  <si>
    <t>1100407</t>
  </si>
  <si>
    <t>1100408</t>
  </si>
  <si>
    <t>1100409</t>
  </si>
  <si>
    <t>1100410</t>
  </si>
  <si>
    <t>1100411</t>
  </si>
  <si>
    <t>1100499</t>
  </si>
  <si>
    <t>999</t>
  </si>
  <si>
    <t>2025年政府专项债务限额及余额情况表</t>
  </si>
  <si>
    <t>2025年政府专项债务限额（预计执行数）</t>
  </si>
  <si>
    <t>2025年政府专项债务余额（预计执行数）</t>
  </si>
  <si>
    <t xml:space="preserve"> 国有资本经营预算收入表</t>
  </si>
  <si>
    <t>完成年初
  预算%</t>
  </si>
  <si>
    <t>一、利润收入</t>
  </si>
  <si>
    <t xml:space="preserve">黑色冶金采掘企业利润收入 </t>
  </si>
  <si>
    <t>投资服务企业利润收入</t>
  </si>
  <si>
    <t>贸易企业利润收入</t>
  </si>
  <si>
    <t>农林牧渔企业利润收入</t>
  </si>
  <si>
    <t>转制科研院所利润收入</t>
  </si>
  <si>
    <t>地质勘查企业利润收入</t>
  </si>
  <si>
    <t>教育文化广播企业利润收入</t>
  </si>
  <si>
    <t>金融企业利润收入（国资预算）</t>
  </si>
  <si>
    <t>其他国有资本经营预算企业利润收入</t>
  </si>
  <si>
    <t>二、股息红利收入</t>
  </si>
  <si>
    <t xml:space="preserve">国有控股公司股息红利收入 </t>
  </si>
  <si>
    <t>金融企业股息红利收入（国资预算）</t>
  </si>
  <si>
    <t>三、其他国有资本经营预算收入</t>
  </si>
  <si>
    <t>国有资本经营预算收入合计</t>
  </si>
  <si>
    <t>国有资本经营预算转移支付收入</t>
  </si>
  <si>
    <t>国有资本经营预算上年结余收入</t>
  </si>
  <si>
    <t>国有资本经营预算支出表</t>
  </si>
  <si>
    <t>国有资本经营预算支出</t>
  </si>
  <si>
    <t>解决历史遗留问题及改革成本支出</t>
  </si>
  <si>
    <t>国有企业退休人员社会化管理补助支出</t>
  </si>
  <si>
    <t>其他解决历史遗留问题及改革成本支出</t>
  </si>
  <si>
    <t>国有企业资本金注入</t>
  </si>
  <si>
    <t>国有经济结构调整支出</t>
  </si>
  <si>
    <t>支持科技进步支出</t>
  </si>
  <si>
    <t>金融企业资本性支出</t>
  </si>
  <si>
    <t>其他国有企业资本金注入</t>
  </si>
  <si>
    <t>国有企业公益性补贴</t>
  </si>
  <si>
    <t>其他国有资本经营预算支出</t>
  </si>
  <si>
    <t>国有资本经营预算支出合计</t>
  </si>
  <si>
    <t>国有资本经营预算转移支付</t>
  </si>
  <si>
    <t>国有资本经营预算转移支付支出</t>
  </si>
  <si>
    <t>国有资本经营预算调出资金</t>
  </si>
  <si>
    <t>国有资本经营预算年终结余</t>
  </si>
  <si>
    <t>龙胜各族自治县2026年本级国有资本经营预算支出表</t>
  </si>
  <si>
    <t>科目</t>
  </si>
  <si>
    <t>预算建议数</t>
  </si>
  <si>
    <t>223</t>
  </si>
  <si>
    <t>22301</t>
  </si>
  <si>
    <t>2230102</t>
  </si>
  <si>
    <t>“三供一业”移交补助支出</t>
  </si>
  <si>
    <t>2230105</t>
  </si>
  <si>
    <t>2230199</t>
  </si>
  <si>
    <t>22302</t>
  </si>
  <si>
    <t>2230201</t>
  </si>
  <si>
    <t>2230202</t>
  </si>
  <si>
    <t>公益性设施投资支出</t>
  </si>
  <si>
    <t>2230208</t>
  </si>
  <si>
    <t>2230299</t>
  </si>
  <si>
    <t>22303</t>
  </si>
  <si>
    <t>国有企业政策性补贴</t>
  </si>
  <si>
    <t>2230301</t>
  </si>
  <si>
    <t>22399</t>
  </si>
  <si>
    <t>2239999</t>
  </si>
  <si>
    <t>99905</t>
  </si>
  <si>
    <t>230</t>
  </si>
  <si>
    <t>23005</t>
  </si>
  <si>
    <t>2300501</t>
  </si>
  <si>
    <t>2300604</t>
  </si>
  <si>
    <t>国有资本经营预算上解支出</t>
  </si>
  <si>
    <t>23008</t>
  </si>
  <si>
    <t>2300803</t>
  </si>
  <si>
    <t>23009</t>
  </si>
  <si>
    <t>2300918</t>
  </si>
  <si>
    <t>99906</t>
  </si>
  <si>
    <t>注：我县国有资本经营预算全部列入一般公共预算科目管理，故本表无数据。</t>
  </si>
  <si>
    <t>国有资本经营预算转移支付表</t>
  </si>
  <si>
    <t>2026年预算数</t>
  </si>
  <si>
    <t>一、总支出</t>
  </si>
  <si>
    <t>0</t>
  </si>
  <si>
    <t>对下安排转移支付的应当公开国有资本经营预算</t>
  </si>
  <si>
    <t>注：我县无对下安排转移支付的国有资本经营预算，故本表无数据。</t>
  </si>
  <si>
    <t>社会保险基金收入预算表</t>
  </si>
  <si>
    <r>
      <rPr>
        <sz val="9"/>
        <rFont val="SimSun"/>
        <charset val="134"/>
      </rPr>
      <t>单位：万元</t>
    </r>
  </si>
  <si>
    <r>
      <rPr>
        <b/>
        <sz val="10"/>
        <rFont val="SimSun"/>
        <charset val="134"/>
      </rPr>
      <t xml:space="preserve">科目
</t>
    </r>
    <r>
      <rPr>
        <b/>
        <sz val="10"/>
        <rFont val="SimSun"/>
        <charset val="134"/>
      </rPr>
      <t xml:space="preserve">  代码</t>
    </r>
  </si>
  <si>
    <t>一、 县本级社会保险基金收入合计</t>
  </si>
  <si>
    <t>城乡居民基本养老保险基金收入</t>
  </si>
  <si>
    <t>其中：社会保险费收入</t>
  </si>
  <si>
    <t>财政补贴收入</t>
  </si>
  <si>
    <t>利息收入</t>
  </si>
  <si>
    <t>委托投资收益</t>
  </si>
  <si>
    <t>集体补助收入</t>
  </si>
  <si>
    <t>转移收入</t>
  </si>
  <si>
    <t>机关事业单位基本养老保险基金收入</t>
  </si>
  <si>
    <t>社会保险基金支出预算表</t>
  </si>
  <si>
    <t>科目
  代码</t>
  </si>
  <si>
    <t>一、 自治区本级社会保险基金支出合计</t>
  </si>
  <si>
    <t>城乡居民基本养老保险基金支出</t>
  </si>
  <si>
    <t>其中：社会保险待遇支出</t>
  </si>
  <si>
    <t>转移支出</t>
  </si>
  <si>
    <t>全国统筹调剂资金支出（省级专用）</t>
  </si>
  <si>
    <t>机关事业单位基本养老保险基金支出</t>
  </si>
  <si>
    <t>本年收支结余（城乡居民基本养老保险基金）</t>
  </si>
  <si>
    <t>本年收支结余（机关事业单位基本养老保险基金）</t>
  </si>
  <si>
    <t>本年收支结余（合计）</t>
  </si>
  <si>
    <t>年末滚存结余（城乡居民基本养老保险基金）</t>
  </si>
  <si>
    <t>年末滚存结余（机关事业单位基本养老保险基金）</t>
  </si>
  <si>
    <t>年末滚存结余（合计）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</si>
</sst>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@"/>
    <numFmt numFmtId="178" formatCode="0_ "/>
    <numFmt numFmtId="179" formatCode="#,##0_ "/>
    <numFmt numFmtId="180" formatCode="#,##0.00_ "/>
    <numFmt numFmtId="181" formatCode="#,##0_);[Red]\(#,##0\)"/>
    <numFmt numFmtId="182" formatCode="\ @"/>
    <numFmt numFmtId="183" formatCode="0.0_ "/>
    <numFmt numFmtId="184" formatCode="#,##0.0"/>
    <numFmt numFmtId="185" formatCode="#,##0.0_ "/>
    <numFmt numFmtId="186" formatCode="\ \ yyyy&quot;年&quot;m&quot;月&quot;;@"/>
  </numFmts>
  <fonts count="77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b/>
      <sz val="20"/>
      <color rgb="FF000000"/>
      <name val="宋体"/>
      <charset val="204"/>
      <scheme val="major"/>
    </font>
    <font>
      <sz val="11"/>
      <color rgb="FF000000"/>
      <name val="宋体"/>
      <charset val="204"/>
      <scheme val="maj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20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204"/>
      <scheme val="minor"/>
    </font>
    <font>
      <sz val="9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2"/>
      <name val="宋体"/>
      <charset val="134"/>
    </font>
    <font>
      <sz val="11"/>
      <name val="宋体"/>
      <charset val="134"/>
    </font>
    <font>
      <sz val="20"/>
      <name val="方正小标宋_GBK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Calibri"/>
      <charset val="134"/>
    </font>
    <font>
      <b/>
      <sz val="20"/>
      <name val="宋体"/>
      <charset val="134"/>
    </font>
    <font>
      <b/>
      <sz val="10"/>
      <color rgb="FF000000"/>
      <name val="宋体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</font>
    <font>
      <sz val="11"/>
      <color rgb="FF000000"/>
      <name val="宋体"/>
      <charset val="204"/>
    </font>
    <font>
      <sz val="10"/>
      <name val="Arial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b/>
      <sz val="10"/>
      <color indexed="8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sz val="10"/>
      <color rgb="FF000000"/>
      <name val="宋体"/>
      <charset val="204"/>
    </font>
    <font>
      <b/>
      <sz val="10"/>
      <color rgb="FF000000"/>
      <name val="宋体"/>
      <charset val="204"/>
    </font>
    <font>
      <b/>
      <sz val="20"/>
      <color rgb="FF000000"/>
      <name val="宋体"/>
      <charset val="204"/>
    </font>
    <font>
      <sz val="10"/>
      <color indexed="8"/>
      <name val="宋体"/>
      <charset val="134"/>
    </font>
    <font>
      <sz val="11"/>
      <color rgb="FF000000"/>
      <name val="宋体"/>
      <charset val="204"/>
      <scheme val="minor"/>
    </font>
    <font>
      <b/>
      <sz val="21"/>
      <color rgb="FF000000"/>
      <name val="SimSun"/>
      <charset val="134"/>
    </font>
    <font>
      <sz val="14"/>
      <name val="SimHei"/>
      <charset val="134"/>
    </font>
    <font>
      <sz val="14"/>
      <color rgb="FF000000"/>
      <name val="SimHei"/>
      <charset val="134"/>
    </font>
    <font>
      <sz val="12"/>
      <name val="FangSong_GB2312"/>
      <charset val="134"/>
    </font>
    <font>
      <sz val="11"/>
      <name val="Arial"/>
      <charset val="204"/>
    </font>
    <font>
      <sz val="16"/>
      <color rgb="FF000000"/>
      <name val="黑体"/>
      <charset val="204"/>
    </font>
    <font>
      <b/>
      <sz val="27"/>
      <color rgb="FF000000"/>
      <name val="Times New Roman"/>
      <charset val="134"/>
    </font>
    <font>
      <b/>
      <sz val="27"/>
      <name val="Times New Roman"/>
      <charset val="134"/>
    </font>
    <font>
      <sz val="17"/>
      <name val="Times New Roman"/>
      <charset val="134"/>
    </font>
    <font>
      <sz val="17"/>
      <color rgb="FF000000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1"/>
      <name val="SimSun"/>
      <charset val="134"/>
    </font>
    <font>
      <b/>
      <sz val="27"/>
      <color rgb="FF000000"/>
      <name val="SimSun"/>
      <charset val="134"/>
    </font>
    <font>
      <sz val="9"/>
      <name val="SimSun"/>
      <charset val="134"/>
    </font>
    <font>
      <b/>
      <sz val="27"/>
      <name val="SimSun"/>
      <charset val="134"/>
    </font>
    <font>
      <sz val="17"/>
      <name val="KaiTi_GB2312"/>
      <charset val="134"/>
    </font>
    <font>
      <b/>
      <sz val="10"/>
      <name val="SimSun"/>
      <charset val="134"/>
    </font>
    <font>
      <sz val="9"/>
      <name val="宋体"/>
      <charset val="0"/>
    </font>
    <font>
      <b/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3" borderId="1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4" borderId="16" applyNumberFormat="0" applyAlignment="0" applyProtection="0">
      <alignment vertical="center"/>
    </xf>
    <xf numFmtId="0" fontId="59" fillId="5" borderId="17" applyNumberFormat="0" applyAlignment="0" applyProtection="0">
      <alignment vertical="center"/>
    </xf>
    <xf numFmtId="0" fontId="60" fillId="5" borderId="16" applyNumberFormat="0" applyAlignment="0" applyProtection="0">
      <alignment vertical="center"/>
    </xf>
    <xf numFmtId="0" fontId="61" fillId="6" borderId="18" applyNumberFormat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49" fillId="0" borderId="0"/>
    <xf numFmtId="0" fontId="15" fillId="0" borderId="0">
      <alignment vertical="center"/>
    </xf>
    <xf numFmtId="43" fontId="15" fillId="0" borderId="0" applyFont="0" applyFill="0" applyBorder="0" applyAlignment="0" applyProtection="0"/>
  </cellStyleXfs>
  <cellXfs count="27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176" fontId="0" fillId="0" borderId="0" xfId="0" applyNumberForma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179" fontId="8" fillId="0" borderId="1" xfId="0" applyNumberFormat="1" applyFont="1" applyFill="1" applyBorder="1" applyAlignment="1">
      <alignment vertical="center" wrapText="1"/>
    </xf>
    <xf numFmtId="180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vertical="center" wrapText="1"/>
    </xf>
    <xf numFmtId="178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vertical="center" wrapText="1"/>
    </xf>
    <xf numFmtId="179" fontId="9" fillId="0" borderId="1" xfId="0" applyNumberFormat="1" applyFont="1" applyFill="1" applyBorder="1" applyAlignment="1">
      <alignment vertical="center" wrapText="1"/>
    </xf>
    <xf numFmtId="180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 wrapText="1"/>
    </xf>
    <xf numFmtId="179" fontId="7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179" fontId="7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79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178" fontId="13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vertical="center" wrapText="1"/>
    </xf>
    <xf numFmtId="178" fontId="14" fillId="0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178" fontId="9" fillId="0" borderId="1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7" fillId="0" borderId="0" xfId="52" applyFont="1" applyFill="1" applyBorder="1" applyAlignment="1">
      <alignment horizontal="center" vertical="center" wrapText="1"/>
    </xf>
    <xf numFmtId="0" fontId="16" fillId="0" borderId="3" xfId="52" applyFont="1" applyFill="1" applyBorder="1" applyAlignment="1">
      <alignment vertical="center" wrapText="1"/>
    </xf>
    <xf numFmtId="0" fontId="16" fillId="0" borderId="3" xfId="52" applyFont="1" applyFill="1" applyBorder="1" applyAlignment="1">
      <alignment horizontal="right" vertical="center" wrapText="1"/>
    </xf>
    <xf numFmtId="0" fontId="18" fillId="0" borderId="4" xfId="52" applyFont="1" applyFill="1" applyBorder="1" applyAlignment="1">
      <alignment horizontal="center" vertical="center" wrapText="1"/>
    </xf>
    <xf numFmtId="181" fontId="18" fillId="0" borderId="4" xfId="52" applyNumberFormat="1" applyFont="1" applyFill="1" applyBorder="1" applyAlignment="1">
      <alignment horizontal="center" vertical="center" wrapText="1"/>
    </xf>
    <xf numFmtId="0" fontId="18" fillId="0" borderId="5" xfId="52" applyFont="1" applyFill="1" applyBorder="1" applyAlignment="1">
      <alignment vertical="center" wrapText="1"/>
    </xf>
    <xf numFmtId="49" fontId="18" fillId="0" borderId="5" xfId="53" applyNumberFormat="1" applyFont="1" applyFill="1" applyBorder="1" applyAlignment="1">
      <alignment horizontal="right" vertical="center" wrapText="1"/>
    </xf>
    <xf numFmtId="0" fontId="15" fillId="0" borderId="5" xfId="52" applyFont="1" applyFill="1" applyBorder="1" applyAlignment="1">
      <alignment horizontal="left" vertical="center" wrapText="1" indent="1"/>
    </xf>
    <xf numFmtId="49" fontId="15" fillId="0" borderId="5" xfId="52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15" fillId="0" borderId="0" xfId="0" applyFont="1" applyFill="1" applyBorder="1" applyAlignment="1"/>
    <xf numFmtId="0" fontId="20" fillId="0" borderId="0" xfId="0" applyFont="1" applyFill="1" applyAlignment="1">
      <alignment vertical="center"/>
    </xf>
    <xf numFmtId="0" fontId="17" fillId="0" borderId="0" xfId="52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/>
    <xf numFmtId="0" fontId="21" fillId="0" borderId="0" xfId="0" applyFont="1" applyFill="1" applyAlignment="1"/>
    <xf numFmtId="0" fontId="20" fillId="0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right" wrapText="1"/>
    </xf>
    <xf numFmtId="0" fontId="22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18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 indent="1"/>
    </xf>
    <xf numFmtId="0" fontId="6" fillId="0" borderId="1" xfId="0" applyNumberFormat="1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top" wrapText="1"/>
    </xf>
    <xf numFmtId="183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left" vertical="center" wrapText="1" indent="1"/>
    </xf>
    <xf numFmtId="3" fontId="9" fillId="0" borderId="1" xfId="0" applyNumberFormat="1" applyFont="1" applyFill="1" applyBorder="1" applyAlignment="1">
      <alignment horizontal="right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183" fontId="9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182" fontId="10" fillId="0" borderId="1" xfId="0" applyNumberFormat="1" applyFont="1" applyFill="1" applyBorder="1" applyAlignment="1">
      <alignment horizontal="left" vertical="top" wrapText="1" indent="1"/>
    </xf>
    <xf numFmtId="3" fontId="9" fillId="0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righ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3" fontId="23" fillId="0" borderId="1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top" wrapText="1"/>
    </xf>
    <xf numFmtId="0" fontId="25" fillId="0" borderId="1" xfId="0" applyNumberFormat="1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left" vertical="center" wrapText="1"/>
    </xf>
    <xf numFmtId="178" fontId="23" fillId="0" borderId="1" xfId="0" applyNumberFormat="1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horizontal="left" vertical="top" wrapText="1"/>
    </xf>
    <xf numFmtId="0" fontId="26" fillId="0" borderId="1" xfId="0" applyNumberFormat="1" applyFont="1" applyFill="1" applyBorder="1" applyAlignment="1">
      <alignment horizontal="left" vertical="top" wrapText="1"/>
    </xf>
    <xf numFmtId="183" fontId="23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right" vertical="top" wrapText="1" indent="7"/>
    </xf>
    <xf numFmtId="183" fontId="23" fillId="0" borderId="1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center" vertical="top" wrapText="1"/>
    </xf>
    <xf numFmtId="178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 indent="2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 indent="7"/>
    </xf>
    <xf numFmtId="183" fontId="5" fillId="0" borderId="1" xfId="0" applyNumberFormat="1" applyFont="1" applyFill="1" applyBorder="1" applyAlignment="1">
      <alignment horizontal="right" vertical="center" wrapText="1"/>
    </xf>
    <xf numFmtId="0" fontId="26" fillId="0" borderId="1" xfId="0" applyNumberFormat="1" applyFont="1" applyFill="1" applyBorder="1" applyAlignment="1">
      <alignment horizontal="center" vertical="top" wrapText="1"/>
    </xf>
    <xf numFmtId="183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right" vertical="center" wrapText="1" indent="7"/>
    </xf>
    <xf numFmtId="3" fontId="23" fillId="0" borderId="1" xfId="0" applyNumberFormat="1" applyFont="1" applyFill="1" applyBorder="1" applyAlignment="1">
      <alignment horizontal="right" vertical="center" wrapText="1" indent="7"/>
    </xf>
    <xf numFmtId="178" fontId="23" fillId="0" borderId="1" xfId="0" applyNumberFormat="1" applyFont="1" applyFill="1" applyBorder="1" applyAlignment="1">
      <alignment horizontal="center" vertical="center" wrapText="1"/>
    </xf>
    <xf numFmtId="184" fontId="23" fillId="0" borderId="1" xfId="0" applyNumberFormat="1" applyFont="1" applyFill="1" applyBorder="1" applyAlignment="1">
      <alignment horizontal="center" vertical="center" wrapText="1"/>
    </xf>
    <xf numFmtId="184" fontId="23" fillId="0" borderId="1" xfId="0" applyNumberFormat="1" applyFont="1" applyFill="1" applyBorder="1" applyAlignment="1">
      <alignment horizontal="right" vertical="center" wrapText="1"/>
    </xf>
    <xf numFmtId="182" fontId="4" fillId="0" borderId="1" xfId="0" applyNumberFormat="1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/>
    <xf numFmtId="0" fontId="20" fillId="0" borderId="5" xfId="0" applyFont="1" applyFill="1" applyBorder="1" applyAlignment="1">
      <alignment vertical="center"/>
    </xf>
    <xf numFmtId="0" fontId="21" fillId="0" borderId="5" xfId="0" applyFont="1" applyFill="1" applyBorder="1" applyAlignment="1"/>
    <xf numFmtId="0" fontId="20" fillId="0" borderId="7" xfId="0" applyFont="1" applyFill="1" applyBorder="1" applyAlignment="1">
      <alignment horizontal="center"/>
    </xf>
    <xf numFmtId="0" fontId="20" fillId="0" borderId="7" xfId="0" applyFont="1" applyFill="1" applyBorder="1" applyAlignment="1"/>
    <xf numFmtId="0" fontId="20" fillId="0" borderId="7" xfId="0" applyFont="1" applyFill="1" applyBorder="1" applyAlignment="1">
      <alignment horizontal="left"/>
    </xf>
    <xf numFmtId="43" fontId="20" fillId="0" borderId="7" xfId="0" applyNumberFormat="1" applyFont="1" applyFill="1" applyBorder="1" applyAlignment="1">
      <alignment horizontal="right" wrapText="1"/>
    </xf>
    <xf numFmtId="0" fontId="20" fillId="0" borderId="6" xfId="0" applyFont="1" applyFill="1" applyBorder="1" applyAlignment="1">
      <alignment horizontal="left"/>
    </xf>
    <xf numFmtId="43" fontId="20" fillId="0" borderId="6" xfId="0" applyNumberFormat="1" applyFont="1" applyFill="1" applyBorder="1" applyAlignment="1">
      <alignment horizontal="right" wrapText="1"/>
    </xf>
    <xf numFmtId="0" fontId="27" fillId="0" borderId="0" xfId="0" applyFont="1" applyFill="1" applyBorder="1" applyAlignment="1"/>
    <xf numFmtId="0" fontId="28" fillId="0" borderId="0" xfId="0" applyNumberFormat="1" applyFont="1" applyFill="1" applyBorder="1" applyAlignment="1" applyProtection="1">
      <alignment horizontal="center" vertical="center"/>
    </xf>
    <xf numFmtId="179" fontId="29" fillId="0" borderId="0" xfId="0" applyNumberFormat="1" applyFont="1" applyFill="1" applyBorder="1" applyAlignment="1" applyProtection="1">
      <alignment vertical="center"/>
    </xf>
    <xf numFmtId="179" fontId="29" fillId="0" borderId="0" xfId="0" applyNumberFormat="1" applyFont="1" applyFill="1" applyBorder="1" applyAlignment="1" applyProtection="1">
      <alignment horizontal="right" vertical="center"/>
    </xf>
    <xf numFmtId="179" fontId="30" fillId="0" borderId="8" xfId="0" applyNumberFormat="1" applyFont="1" applyFill="1" applyBorder="1" applyAlignment="1" applyProtection="1">
      <alignment horizontal="center" vertical="center" wrapText="1"/>
    </xf>
    <xf numFmtId="179" fontId="30" fillId="0" borderId="6" xfId="0" applyNumberFormat="1" applyFont="1" applyFill="1" applyBorder="1" applyAlignment="1" applyProtection="1">
      <alignment horizontal="center" vertical="center"/>
    </xf>
    <xf numFmtId="179" fontId="30" fillId="0" borderId="7" xfId="0" applyNumberFormat="1" applyFont="1" applyFill="1" applyBorder="1" applyAlignment="1" applyProtection="1">
      <alignment horizontal="center" vertical="center" wrapText="1"/>
    </xf>
    <xf numFmtId="179" fontId="30" fillId="0" borderId="6" xfId="0" applyNumberFormat="1" applyFont="1" applyFill="1" applyBorder="1" applyAlignment="1" applyProtection="1">
      <alignment horizontal="center" vertical="center" wrapText="1"/>
    </xf>
    <xf numFmtId="179" fontId="27" fillId="0" borderId="9" xfId="0" applyNumberFormat="1" applyFont="1" applyFill="1" applyBorder="1" applyAlignment="1"/>
    <xf numFmtId="179" fontId="31" fillId="0" borderId="9" xfId="0" applyNumberFormat="1" applyFont="1" applyFill="1" applyBorder="1" applyAlignment="1">
      <alignment vertical="center"/>
    </xf>
    <xf numFmtId="179" fontId="32" fillId="0" borderId="9" xfId="0" applyNumberFormat="1" applyFont="1" applyFill="1" applyBorder="1" applyAlignment="1">
      <alignment vertical="center"/>
    </xf>
    <xf numFmtId="179" fontId="13" fillId="0" borderId="1" xfId="0" applyNumberFormat="1" applyFont="1" applyFill="1" applyBorder="1" applyAlignment="1">
      <alignment horizontal="left" vertical="center" wrapText="1"/>
    </xf>
    <xf numFmtId="179" fontId="13" fillId="0" borderId="1" xfId="0" applyNumberFormat="1" applyFont="1" applyFill="1" applyBorder="1" applyAlignment="1">
      <alignment vertical="center" wrapText="1"/>
    </xf>
    <xf numFmtId="179" fontId="30" fillId="0" borderId="6" xfId="0" applyNumberFormat="1" applyFont="1" applyFill="1" applyBorder="1" applyAlignment="1" applyProtection="1">
      <alignment horizontal="right" vertical="center"/>
    </xf>
    <xf numFmtId="179" fontId="29" fillId="0" borderId="6" xfId="0" applyNumberFormat="1" applyFont="1" applyFill="1" applyBorder="1" applyAlignment="1" applyProtection="1">
      <alignment horizontal="right" vertical="center"/>
    </xf>
    <xf numFmtId="179" fontId="29" fillId="0" borderId="6" xfId="0" applyNumberFormat="1" applyFont="1" applyFill="1" applyBorder="1" applyAlignment="1" applyProtection="1">
      <alignment horizontal="left" vertical="center"/>
    </xf>
    <xf numFmtId="179" fontId="14" fillId="0" borderId="1" xfId="0" applyNumberFormat="1" applyFont="1" applyFill="1" applyBorder="1" applyAlignment="1">
      <alignment vertical="center" wrapText="1"/>
    </xf>
    <xf numFmtId="179" fontId="30" fillId="0" borderId="6" xfId="0" applyNumberFormat="1" applyFont="1" applyFill="1" applyBorder="1" applyAlignment="1" applyProtection="1">
      <alignment horizontal="left" vertical="center"/>
    </xf>
    <xf numFmtId="179" fontId="29" fillId="0" borderId="6" xfId="0" applyNumberFormat="1" applyFont="1" applyFill="1" applyBorder="1" applyAlignment="1" applyProtection="1">
      <alignment horizontal="right" vertical="center" wrapText="1"/>
    </xf>
    <xf numFmtId="179" fontId="31" fillId="0" borderId="10" xfId="0" applyNumberFormat="1" applyFont="1" applyFill="1" applyBorder="1" applyAlignment="1">
      <alignment vertical="center"/>
    </xf>
    <xf numFmtId="179" fontId="32" fillId="0" borderId="10" xfId="0" applyNumberFormat="1" applyFont="1" applyFill="1" applyBorder="1" applyAlignment="1">
      <alignment vertical="center"/>
    </xf>
    <xf numFmtId="179" fontId="27" fillId="0" borderId="10" xfId="0" applyNumberFormat="1" applyFont="1" applyFill="1" applyBorder="1" applyAlignment="1"/>
    <xf numFmtId="179" fontId="27" fillId="0" borderId="10" xfId="0" applyNumberFormat="1" applyFont="1" applyFill="1" applyBorder="1" applyAlignment="1">
      <alignment vertical="center"/>
    </xf>
    <xf numFmtId="179" fontId="0" fillId="0" borderId="0" xfId="0" applyNumberFormat="1" applyFill="1" applyBorder="1" applyAlignment="1">
      <alignment horizontal="center" vertical="top" wrapText="1"/>
    </xf>
    <xf numFmtId="176" fontId="24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center" vertical="center" wrapText="1"/>
    </xf>
    <xf numFmtId="176" fontId="33" fillId="0" borderId="0" xfId="0" applyNumberFormat="1" applyFont="1" applyFill="1" applyBorder="1" applyAlignment="1">
      <alignment horizontal="center" vertical="center" wrapText="1"/>
    </xf>
    <xf numFmtId="179" fontId="3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176" fontId="33" fillId="0" borderId="1" xfId="0" applyNumberFormat="1" applyFont="1" applyFill="1" applyBorder="1" applyAlignment="1">
      <alignment horizontal="center" vertical="center" wrapText="1"/>
    </xf>
    <xf numFmtId="179" fontId="33" fillId="0" borderId="1" xfId="0" applyNumberFormat="1" applyFont="1" applyFill="1" applyBorder="1" applyAlignment="1">
      <alignment horizontal="center" vertical="center" wrapText="1"/>
    </xf>
    <xf numFmtId="179" fontId="25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left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horizontal="center" vertical="center" wrapText="1"/>
    </xf>
    <xf numFmtId="179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33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82" fontId="25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center" vertical="center" wrapText="1"/>
    </xf>
    <xf numFmtId="179" fontId="0" fillId="0" borderId="0" xfId="0" applyNumberFormat="1" applyFill="1" applyBorder="1" applyAlignment="1">
      <alignment horizontal="right" vertical="top" wrapText="1"/>
    </xf>
    <xf numFmtId="0" fontId="35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179" fontId="8" fillId="0" borderId="5" xfId="0" applyNumberFormat="1" applyFont="1" applyFill="1" applyBorder="1" applyAlignment="1">
      <alignment horizontal="right" vertical="center" wrapText="1"/>
    </xf>
    <xf numFmtId="178" fontId="8" fillId="0" borderId="5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178" fontId="9" fillId="0" borderId="5" xfId="0" applyNumberFormat="1" applyFont="1" applyFill="1" applyBorder="1" applyAlignment="1">
      <alignment horizontal="left" vertical="center" wrapText="1"/>
    </xf>
    <xf numFmtId="177" fontId="10" fillId="0" borderId="5" xfId="0" applyNumberFormat="1" applyFont="1" applyFill="1" applyBorder="1" applyAlignment="1">
      <alignment horizontal="left" vertical="center" wrapText="1" indent="1"/>
    </xf>
    <xf numFmtId="177" fontId="9" fillId="0" borderId="5" xfId="0" applyNumberFormat="1" applyFont="1" applyFill="1" applyBorder="1" applyAlignment="1">
      <alignment horizontal="left" vertical="center" wrapText="1" indent="1"/>
    </xf>
    <xf numFmtId="179" fontId="36" fillId="0" borderId="6" xfId="0" applyNumberFormat="1" applyFont="1" applyFill="1" applyBorder="1" applyAlignment="1" applyProtection="1">
      <alignment horizontal="right" vertical="center"/>
    </xf>
    <xf numFmtId="179" fontId="7" fillId="0" borderId="5" xfId="0" applyNumberFormat="1" applyFont="1" applyFill="1" applyBorder="1" applyAlignment="1">
      <alignment horizontal="right" vertical="top" wrapText="1"/>
    </xf>
    <xf numFmtId="179" fontId="9" fillId="0" borderId="5" xfId="0" applyNumberFormat="1" applyFont="1" applyFill="1" applyBorder="1" applyAlignment="1">
      <alignment horizontal="right" vertical="center" wrapText="1"/>
    </xf>
    <xf numFmtId="0" fontId="10" fillId="0" borderId="5" xfId="0" applyNumberFormat="1" applyFont="1" applyFill="1" applyBorder="1" applyAlignment="1">
      <alignment horizontal="left" vertical="center" wrapText="1" indent="2"/>
    </xf>
    <xf numFmtId="0" fontId="9" fillId="0" borderId="5" xfId="0" applyNumberFormat="1" applyFont="1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180" fontId="22" fillId="0" borderId="0" xfId="0" applyNumberFormat="1" applyFont="1" applyFill="1" applyAlignment="1">
      <alignment horizontal="center" vertical="center" wrapText="1"/>
    </xf>
    <xf numFmtId="176" fontId="22" fillId="0" borderId="0" xfId="0" applyNumberFormat="1" applyFont="1" applyFill="1" applyAlignment="1">
      <alignment horizontal="center" vertical="center" wrapText="1"/>
    </xf>
    <xf numFmtId="180" fontId="7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top" wrapText="1"/>
    </xf>
    <xf numFmtId="180" fontId="0" fillId="0" borderId="0" xfId="0" applyNumberFormat="1" applyFill="1" applyBorder="1" applyAlignment="1">
      <alignment horizontal="center" vertical="top" wrapText="1"/>
    </xf>
    <xf numFmtId="185" fontId="0" fillId="0" borderId="0" xfId="0" applyNumberFormat="1" applyFill="1" applyBorder="1" applyAlignment="1">
      <alignment horizontal="left" vertical="top" wrapText="1"/>
    </xf>
    <xf numFmtId="180" fontId="0" fillId="0" borderId="0" xfId="0" applyNumberFormat="1" applyFill="1" applyBorder="1" applyAlignment="1">
      <alignment horizontal="left" vertical="top" wrapText="1"/>
    </xf>
    <xf numFmtId="180" fontId="24" fillId="0" borderId="0" xfId="0" applyNumberFormat="1" applyFont="1" applyFill="1" applyAlignment="1">
      <alignment horizontal="center" vertical="center" wrapText="1"/>
    </xf>
    <xf numFmtId="179" fontId="24" fillId="0" borderId="0" xfId="0" applyNumberFormat="1" applyFont="1" applyFill="1" applyAlignment="1">
      <alignment horizontal="center" vertical="center" wrapText="1"/>
    </xf>
    <xf numFmtId="185" fontId="7" fillId="0" borderId="0" xfId="0" applyNumberFormat="1" applyFont="1" applyFill="1" applyBorder="1" applyAlignment="1">
      <alignment horizontal="center" vertical="center" wrapText="1"/>
    </xf>
    <xf numFmtId="180" fontId="10" fillId="0" borderId="0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85" fontId="7" fillId="0" borderId="1" xfId="0" applyNumberFormat="1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85" fontId="8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left" vertical="center" wrapText="1"/>
    </xf>
    <xf numFmtId="182" fontId="8" fillId="0" borderId="1" xfId="0" applyNumberFormat="1" applyFont="1" applyFill="1" applyBorder="1" applyAlignment="1">
      <alignment horizontal="left" vertical="center" wrapText="1"/>
    </xf>
    <xf numFmtId="0" fontId="38" fillId="0" borderId="0" xfId="0" applyNumberFormat="1" applyFont="1" applyFill="1" applyBorder="1" applyAlignment="1">
      <alignment horizontal="left" vertical="center" wrapText="1"/>
    </xf>
    <xf numFmtId="0" fontId="39" fillId="0" borderId="0" xfId="0" applyNumberFormat="1" applyFont="1" applyFill="1" applyBorder="1" applyAlignment="1">
      <alignment horizontal="left" vertical="center" wrapText="1"/>
    </xf>
    <xf numFmtId="0" fontId="40" fillId="0" borderId="0" xfId="0" applyNumberFormat="1" applyFont="1" applyFill="1" applyBorder="1" applyAlignment="1">
      <alignment horizontal="left" vertical="center" wrapText="1"/>
    </xf>
    <xf numFmtId="0" fontId="41" fillId="0" borderId="0" xfId="0" applyNumberFormat="1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top" wrapText="1"/>
    </xf>
    <xf numFmtId="0" fontId="41" fillId="0" borderId="0" xfId="0" applyNumberFormat="1" applyFont="1" applyFill="1" applyAlignment="1">
      <alignment horizontal="left" vertical="center" wrapText="1"/>
    </xf>
    <xf numFmtId="0" fontId="43" fillId="0" borderId="0" xfId="0" applyFont="1" applyFill="1" applyBorder="1" applyAlignment="1">
      <alignment horizontal="left" vertical="top" wrapText="1"/>
    </xf>
    <xf numFmtId="0" fontId="44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horizontal="center" vertical="center" wrapText="1"/>
    </xf>
    <xf numFmtId="0" fontId="46" fillId="0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Fill="1" applyBorder="1" applyAlignment="1">
      <alignment horizontal="center" vertical="center" wrapText="1"/>
    </xf>
    <xf numFmtId="186" fontId="47" fillId="0" borderId="0" xfId="0" applyNumberFormat="1" applyFont="1" applyFill="1" applyAlignment="1">
      <alignment horizontal="center" vertical="center" wrapText="1"/>
    </xf>
    <xf numFmtId="186" fontId="47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 7" xfId="50"/>
    <cellStyle name="Normal" xfId="51"/>
    <cellStyle name="常规 2 2" xfId="52"/>
    <cellStyle name="千位分隔 6" xfId="53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1/&#26700;&#38754;/2025&#24180;&#39044;&#31639;&#25191;&#34892;&#21644;2026&#24180;&#39044;&#31639;&#33609;&#26696;/D:/&#25105;&#30340;&#25991;&#26723;/Documents/WeChat%20Files/wxid_31gjmu6vmg7z21/FileStorage/File/2025-02/450328_&#40857;&#32988;&#21508;&#26063;&#33258;&#27835;&#21439;_2025&#24180;&#22320;&#26041;&#36130;&#25919;&#39044;&#31639;&#34920;&#65288;&#20154;&#22823;&#25209;&#22797;&#21475;&#24452;&#65289;_20250211%2011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2025&#24180;&#65288;&#33298;&#25391;&#33395;25.8.26&#65289;/&#22269;&#24211;/&#25253;&#34920;&#30005;&#23376;&#25968;&#25454;&#22791;&#20221;1/16.&#25910;&#25903;&#26376;&#25253;/2025&#24180;&#25910;&#25903;&#26376;&#25253;/2025&#24180;12&#26376;&#25910;&#25903;&#26376;&#25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1/&#26700;&#38754;/2026&#24180;&#39044;&#31639;&#31995;&#32479;&#39044;&#31639;&#25903;&#20986;&#33609;&#31295;/&#25919;&#24220;&#24615;&#22522;&#37329;&#25903;&#20986;&#34920;&#65288;&#26412;&#32423;&#25353;&#21151;&#33021;&#20998;&#31867;&#65289;&#65288;0122&#27491;&#3083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1/&#26700;&#38754;/2026&#24180;&#39044;&#31639;&#31995;&#32479;&#39044;&#31639;&#25903;&#20986;&#33609;&#31295;/&#20844;&#20849;&#39044;&#31639;&#25903;&#20986;&#34920;&#65288;&#26412;&#32423;&#25353;&#21151;&#33021;&#20998;&#31867;&#65289;1.23&#25903;&#20986;&#27491;&#30830;&#2925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in1/&#26700;&#38754;/&#38472;&#25991;&#30355;&#30005;&#33041;&#25991;&#20214;&#22791;&#20221;/&#25209;&#22797;&#20844;&#24320;&#65288;2016.03-2024.10.22&#65289;/2025/&#21439;&#32423;&#39044;&#31639;&#20844;&#24320;/D:/&#25105;&#30340;&#25991;&#26723;/Documents/WeChat%20Files/wxid_31gjmu6vmg7z21/FileStorage/File/2025-02/450328_&#40857;&#32988;&#21508;&#26063;&#33258;&#27835;&#21439;_2025&#24180;&#22320;&#26041;&#36130;&#25919;&#39044;&#31639;&#34920;&#65288;&#20154;&#22823;&#25209;&#22797;&#21475;&#24452;&#65289;_20250211%2011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valuation Version"/>
      <sheetName val="##BASEINFO"/>
      <sheetName val="IB"/>
      <sheetName val="YB01"/>
      <sheetName val="YB01附表"/>
      <sheetName val="YB02旬报格式"/>
    </sheetNames>
    <sheetDataSet>
      <sheetData sheetId="0"/>
      <sheetData sheetId="1"/>
      <sheetData sheetId="2"/>
      <sheetData sheetId="3">
        <row r="3">
          <cell r="F3" t="str">
            <v>单位:万元</v>
          </cell>
        </row>
        <row r="4">
          <cell r="D4" t="str">
            <v>科目编码</v>
          </cell>
        </row>
        <row r="4">
          <cell r="F4" t="str">
            <v>金额</v>
          </cell>
        </row>
        <row r="5">
          <cell r="F5">
            <v>211381</v>
          </cell>
        </row>
        <row r="6">
          <cell r="D6">
            <v>201</v>
          </cell>
        </row>
        <row r="6">
          <cell r="F6">
            <v>21600</v>
          </cell>
        </row>
        <row r="7">
          <cell r="D7">
            <v>20101</v>
          </cell>
        </row>
        <row r="7">
          <cell r="F7">
            <v>460</v>
          </cell>
        </row>
        <row r="8">
          <cell r="D8">
            <v>2010101</v>
          </cell>
        </row>
        <row r="8">
          <cell r="F8">
            <v>342</v>
          </cell>
        </row>
        <row r="9">
          <cell r="D9">
            <v>2010102</v>
          </cell>
        </row>
        <row r="9">
          <cell r="F9">
            <v>50</v>
          </cell>
        </row>
        <row r="10">
          <cell r="D10">
            <v>2010103</v>
          </cell>
        </row>
        <row r="11">
          <cell r="D11">
            <v>2010104</v>
          </cell>
        </row>
        <row r="11">
          <cell r="F11">
            <v>23</v>
          </cell>
        </row>
        <row r="12">
          <cell r="D12">
            <v>2010105</v>
          </cell>
        </row>
        <row r="13">
          <cell r="D13">
            <v>2010106</v>
          </cell>
        </row>
        <row r="14">
          <cell r="D14">
            <v>2010107</v>
          </cell>
        </row>
        <row r="15">
          <cell r="D15">
            <v>2010108</v>
          </cell>
        </row>
        <row r="15">
          <cell r="F15">
            <v>43</v>
          </cell>
        </row>
        <row r="16">
          <cell r="D16">
            <v>2010109</v>
          </cell>
        </row>
        <row r="17">
          <cell r="D17">
            <v>2010150</v>
          </cell>
        </row>
        <row r="18">
          <cell r="D18">
            <v>2010199</v>
          </cell>
        </row>
        <row r="18">
          <cell r="F18">
            <v>2</v>
          </cell>
        </row>
        <row r="19">
          <cell r="D19">
            <v>20102</v>
          </cell>
        </row>
        <row r="19">
          <cell r="F19">
            <v>319</v>
          </cell>
        </row>
        <row r="20">
          <cell r="D20">
            <v>2010201</v>
          </cell>
        </row>
        <row r="20">
          <cell r="F20">
            <v>250</v>
          </cell>
        </row>
        <row r="21">
          <cell r="D21">
            <v>2010202</v>
          </cell>
        </row>
        <row r="21">
          <cell r="F21">
            <v>69</v>
          </cell>
        </row>
        <row r="22">
          <cell r="D22">
            <v>2010203</v>
          </cell>
        </row>
        <row r="23">
          <cell r="D23">
            <v>2010204</v>
          </cell>
        </row>
        <row r="24">
          <cell r="D24">
            <v>2010205</v>
          </cell>
        </row>
        <row r="25">
          <cell r="D25">
            <v>2010206</v>
          </cell>
        </row>
        <row r="26">
          <cell r="D26">
            <v>2010250</v>
          </cell>
        </row>
        <row r="27">
          <cell r="D27">
            <v>2010299</v>
          </cell>
        </row>
        <row r="28">
          <cell r="D28">
            <v>20103</v>
          </cell>
        </row>
        <row r="28">
          <cell r="F28">
            <v>11397</v>
          </cell>
        </row>
        <row r="29">
          <cell r="D29">
            <v>2010301</v>
          </cell>
        </row>
        <row r="29">
          <cell r="F29">
            <v>9062</v>
          </cell>
        </row>
        <row r="30">
          <cell r="D30">
            <v>2010302</v>
          </cell>
        </row>
        <row r="30">
          <cell r="F30">
            <v>2129</v>
          </cell>
        </row>
        <row r="31">
          <cell r="D31">
            <v>2010303</v>
          </cell>
        </row>
        <row r="32">
          <cell r="D32">
            <v>2010304</v>
          </cell>
        </row>
        <row r="33">
          <cell r="D33">
            <v>2010305</v>
          </cell>
        </row>
        <row r="34">
          <cell r="D34">
            <v>2010306</v>
          </cell>
        </row>
        <row r="35">
          <cell r="D35">
            <v>2010309</v>
          </cell>
        </row>
        <row r="36">
          <cell r="D36">
            <v>2010350</v>
          </cell>
        </row>
        <row r="36">
          <cell r="F36">
            <v>125</v>
          </cell>
        </row>
        <row r="37">
          <cell r="D37">
            <v>2010399</v>
          </cell>
        </row>
        <row r="37">
          <cell r="F37">
            <v>81</v>
          </cell>
        </row>
        <row r="38">
          <cell r="D38">
            <v>20104</v>
          </cell>
        </row>
        <row r="38">
          <cell r="F38">
            <v>903</v>
          </cell>
        </row>
        <row r="39">
          <cell r="D39">
            <v>2010401</v>
          </cell>
        </row>
        <row r="39">
          <cell r="F39">
            <v>490</v>
          </cell>
        </row>
        <row r="40">
          <cell r="D40">
            <v>2010402</v>
          </cell>
        </row>
        <row r="40">
          <cell r="F40">
            <v>23</v>
          </cell>
        </row>
        <row r="41">
          <cell r="D41">
            <v>2010403</v>
          </cell>
        </row>
        <row r="42">
          <cell r="D42">
            <v>2010404</v>
          </cell>
        </row>
        <row r="43">
          <cell r="D43">
            <v>2010405</v>
          </cell>
        </row>
        <row r="44">
          <cell r="D44">
            <v>2010406</v>
          </cell>
        </row>
        <row r="45">
          <cell r="D45">
            <v>2010407</v>
          </cell>
        </row>
        <row r="46">
          <cell r="D46">
            <v>2010408</v>
          </cell>
        </row>
        <row r="47">
          <cell r="D47">
            <v>2010450</v>
          </cell>
        </row>
        <row r="48">
          <cell r="D48">
            <v>2010499</v>
          </cell>
        </row>
        <row r="48">
          <cell r="F48">
            <v>390</v>
          </cell>
        </row>
        <row r="49">
          <cell r="D49">
            <v>20105</v>
          </cell>
        </row>
        <row r="49">
          <cell r="F49">
            <v>336</v>
          </cell>
        </row>
        <row r="50">
          <cell r="D50">
            <v>2010501</v>
          </cell>
        </row>
        <row r="50">
          <cell r="F50">
            <v>213</v>
          </cell>
        </row>
        <row r="51">
          <cell r="D51">
            <v>2010502</v>
          </cell>
        </row>
        <row r="51">
          <cell r="F51">
            <v>48</v>
          </cell>
        </row>
        <row r="52">
          <cell r="D52">
            <v>2010503</v>
          </cell>
        </row>
        <row r="53">
          <cell r="D53">
            <v>2010504</v>
          </cell>
        </row>
        <row r="54">
          <cell r="D54">
            <v>2010505</v>
          </cell>
        </row>
        <row r="55">
          <cell r="D55">
            <v>2010506</v>
          </cell>
        </row>
        <row r="55">
          <cell r="F55">
            <v>40</v>
          </cell>
        </row>
        <row r="56">
          <cell r="D56">
            <v>2010507</v>
          </cell>
        </row>
        <row r="56">
          <cell r="F56">
            <v>2</v>
          </cell>
        </row>
        <row r="57">
          <cell r="D57">
            <v>2010508</v>
          </cell>
        </row>
        <row r="57">
          <cell r="F57">
            <v>33</v>
          </cell>
        </row>
        <row r="58">
          <cell r="D58">
            <v>2010550</v>
          </cell>
        </row>
        <row r="59">
          <cell r="D59">
            <v>2010599</v>
          </cell>
        </row>
        <row r="60">
          <cell r="D60">
            <v>20106</v>
          </cell>
        </row>
        <row r="60">
          <cell r="F60">
            <v>1022</v>
          </cell>
        </row>
        <row r="61">
          <cell r="D61">
            <v>2010601</v>
          </cell>
        </row>
        <row r="61">
          <cell r="F61">
            <v>613</v>
          </cell>
        </row>
        <row r="62">
          <cell r="D62">
            <v>2010602</v>
          </cell>
        </row>
        <row r="62">
          <cell r="F62">
            <v>409</v>
          </cell>
        </row>
        <row r="63">
          <cell r="D63">
            <v>2010603</v>
          </cell>
        </row>
        <row r="64">
          <cell r="D64">
            <v>2010604</v>
          </cell>
        </row>
        <row r="65">
          <cell r="D65">
            <v>2010605</v>
          </cell>
        </row>
        <row r="66">
          <cell r="D66">
            <v>2010606</v>
          </cell>
        </row>
        <row r="67">
          <cell r="D67">
            <v>2010607</v>
          </cell>
        </row>
        <row r="68">
          <cell r="D68">
            <v>2010608</v>
          </cell>
        </row>
        <row r="69">
          <cell r="D69">
            <v>2010650</v>
          </cell>
        </row>
        <row r="70">
          <cell r="D70">
            <v>2010699</v>
          </cell>
        </row>
        <row r="71">
          <cell r="D71">
            <v>20107</v>
          </cell>
        </row>
        <row r="71">
          <cell r="F71">
            <v>511</v>
          </cell>
        </row>
        <row r="72">
          <cell r="D72">
            <v>2010701</v>
          </cell>
        </row>
        <row r="73">
          <cell r="D73">
            <v>2010702</v>
          </cell>
        </row>
        <row r="74">
          <cell r="D74">
            <v>2010703</v>
          </cell>
        </row>
        <row r="75">
          <cell r="D75">
            <v>2010709</v>
          </cell>
        </row>
        <row r="76">
          <cell r="D76">
            <v>2010710</v>
          </cell>
        </row>
        <row r="77">
          <cell r="D77">
            <v>2010750</v>
          </cell>
        </row>
        <row r="78">
          <cell r="D78">
            <v>2010799</v>
          </cell>
        </row>
        <row r="78">
          <cell r="F78">
            <v>511</v>
          </cell>
        </row>
        <row r="79">
          <cell r="D79">
            <v>20108</v>
          </cell>
        </row>
        <row r="79">
          <cell r="F79">
            <v>158</v>
          </cell>
        </row>
        <row r="80">
          <cell r="D80">
            <v>2010801</v>
          </cell>
        </row>
        <row r="80">
          <cell r="F80">
            <v>148</v>
          </cell>
        </row>
        <row r="81">
          <cell r="D81">
            <v>2010802</v>
          </cell>
        </row>
        <row r="81">
          <cell r="F81">
            <v>5</v>
          </cell>
        </row>
        <row r="82">
          <cell r="D82">
            <v>2010803</v>
          </cell>
        </row>
        <row r="83">
          <cell r="D83">
            <v>2010804</v>
          </cell>
        </row>
        <row r="84">
          <cell r="D84">
            <v>2010805</v>
          </cell>
        </row>
        <row r="85">
          <cell r="D85">
            <v>2010806</v>
          </cell>
        </row>
        <row r="86">
          <cell r="D86">
            <v>2010850</v>
          </cell>
        </row>
        <row r="87">
          <cell r="D87">
            <v>2010899</v>
          </cell>
        </row>
        <row r="87">
          <cell r="F87">
            <v>5</v>
          </cell>
        </row>
        <row r="88">
          <cell r="D88">
            <v>20109</v>
          </cell>
        </row>
        <row r="88">
          <cell r="F88">
            <v>0</v>
          </cell>
        </row>
        <row r="89">
          <cell r="D89">
            <v>2010901</v>
          </cell>
        </row>
        <row r="90">
          <cell r="D90">
            <v>2010902</v>
          </cell>
        </row>
        <row r="91">
          <cell r="D91">
            <v>2010903</v>
          </cell>
        </row>
        <row r="92">
          <cell r="D92">
            <v>2010905</v>
          </cell>
        </row>
        <row r="93">
          <cell r="D93">
            <v>2010907</v>
          </cell>
        </row>
        <row r="94">
          <cell r="D94">
            <v>2010908</v>
          </cell>
        </row>
        <row r="95">
          <cell r="D95">
            <v>2010909</v>
          </cell>
        </row>
        <row r="96">
          <cell r="D96">
            <v>2010910</v>
          </cell>
        </row>
        <row r="97">
          <cell r="D97">
            <v>2010911</v>
          </cell>
        </row>
        <row r="98">
          <cell r="D98">
            <v>2010912</v>
          </cell>
        </row>
        <row r="99">
          <cell r="D99">
            <v>2010950</v>
          </cell>
        </row>
        <row r="100">
          <cell r="D100">
            <v>2010999</v>
          </cell>
        </row>
        <row r="101">
          <cell r="D101">
            <v>20111</v>
          </cell>
        </row>
        <row r="101">
          <cell r="F101">
            <v>1452</v>
          </cell>
        </row>
        <row r="102">
          <cell r="D102">
            <v>2011101</v>
          </cell>
        </row>
        <row r="102">
          <cell r="F102">
            <v>1076</v>
          </cell>
        </row>
        <row r="103">
          <cell r="D103">
            <v>2011102</v>
          </cell>
        </row>
        <row r="103">
          <cell r="F103">
            <v>356</v>
          </cell>
        </row>
        <row r="104">
          <cell r="D104">
            <v>2011103</v>
          </cell>
        </row>
        <row r="105">
          <cell r="D105">
            <v>2011104</v>
          </cell>
        </row>
        <row r="106">
          <cell r="D106">
            <v>2011105</v>
          </cell>
        </row>
        <row r="107">
          <cell r="D107">
            <v>2011106</v>
          </cell>
        </row>
        <row r="108">
          <cell r="D108">
            <v>2011150</v>
          </cell>
        </row>
        <row r="109">
          <cell r="D109">
            <v>2011199</v>
          </cell>
        </row>
        <row r="109">
          <cell r="F109">
            <v>20</v>
          </cell>
        </row>
        <row r="110">
          <cell r="D110">
            <v>20113</v>
          </cell>
        </row>
        <row r="110">
          <cell r="F110">
            <v>111</v>
          </cell>
        </row>
        <row r="111">
          <cell r="D111">
            <v>2011301</v>
          </cell>
        </row>
        <row r="111">
          <cell r="F111">
            <v>110</v>
          </cell>
        </row>
        <row r="112">
          <cell r="D112">
            <v>2011302</v>
          </cell>
        </row>
        <row r="112">
          <cell r="F112">
            <v>1</v>
          </cell>
        </row>
        <row r="113">
          <cell r="D113">
            <v>2011303</v>
          </cell>
        </row>
        <row r="114">
          <cell r="D114">
            <v>2011304</v>
          </cell>
        </row>
        <row r="115">
          <cell r="D115">
            <v>2011305</v>
          </cell>
        </row>
        <row r="116">
          <cell r="D116">
            <v>2011306</v>
          </cell>
        </row>
        <row r="117">
          <cell r="D117">
            <v>2011307</v>
          </cell>
        </row>
        <row r="118">
          <cell r="D118">
            <v>2011308</v>
          </cell>
        </row>
        <row r="119">
          <cell r="D119">
            <v>2011350</v>
          </cell>
        </row>
        <row r="120">
          <cell r="D120">
            <v>2011399</v>
          </cell>
        </row>
        <row r="121">
          <cell r="D121">
            <v>20114</v>
          </cell>
        </row>
        <row r="121">
          <cell r="F121">
            <v>0</v>
          </cell>
        </row>
        <row r="122">
          <cell r="D122">
            <v>2011401</v>
          </cell>
        </row>
        <row r="123">
          <cell r="D123">
            <v>2011402</v>
          </cell>
        </row>
        <row r="124">
          <cell r="D124">
            <v>2011403</v>
          </cell>
        </row>
        <row r="125">
          <cell r="D125">
            <v>2011404</v>
          </cell>
        </row>
        <row r="126">
          <cell r="D126">
            <v>2011405</v>
          </cell>
        </row>
        <row r="127">
          <cell r="D127">
            <v>2011408</v>
          </cell>
        </row>
        <row r="128">
          <cell r="D128">
            <v>2011409</v>
          </cell>
        </row>
        <row r="129">
          <cell r="D129">
            <v>2011410</v>
          </cell>
        </row>
        <row r="130">
          <cell r="D130">
            <v>2011411</v>
          </cell>
        </row>
        <row r="131">
          <cell r="D131">
            <v>2011450</v>
          </cell>
        </row>
        <row r="132">
          <cell r="D132">
            <v>2011499</v>
          </cell>
        </row>
        <row r="133">
          <cell r="D133">
            <v>20123</v>
          </cell>
        </row>
        <row r="133">
          <cell r="F133">
            <v>285</v>
          </cell>
        </row>
        <row r="134">
          <cell r="D134">
            <v>2012301</v>
          </cell>
        </row>
        <row r="134">
          <cell r="F134">
            <v>163</v>
          </cell>
        </row>
        <row r="135">
          <cell r="D135">
            <v>2012302</v>
          </cell>
        </row>
        <row r="135">
          <cell r="F135">
            <v>52</v>
          </cell>
        </row>
        <row r="136">
          <cell r="D136">
            <v>2012303</v>
          </cell>
        </row>
        <row r="137">
          <cell r="D137">
            <v>2012304</v>
          </cell>
        </row>
        <row r="138">
          <cell r="D138">
            <v>2012350</v>
          </cell>
        </row>
        <row r="139">
          <cell r="D139">
            <v>2012399</v>
          </cell>
        </row>
        <row r="139">
          <cell r="F139">
            <v>70</v>
          </cell>
        </row>
        <row r="140">
          <cell r="D140">
            <v>20125</v>
          </cell>
        </row>
        <row r="140">
          <cell r="F140">
            <v>0</v>
          </cell>
        </row>
        <row r="141">
          <cell r="D141">
            <v>2012501</v>
          </cell>
        </row>
        <row r="142">
          <cell r="D142">
            <v>2012502</v>
          </cell>
        </row>
        <row r="143">
          <cell r="D143">
            <v>2012503</v>
          </cell>
        </row>
        <row r="144">
          <cell r="D144">
            <v>2012504</v>
          </cell>
        </row>
        <row r="145">
          <cell r="D145">
            <v>2012505</v>
          </cell>
        </row>
        <row r="146">
          <cell r="D146">
            <v>2012550</v>
          </cell>
        </row>
        <row r="147">
          <cell r="D147">
            <v>2012599</v>
          </cell>
        </row>
        <row r="148">
          <cell r="D148">
            <v>20126</v>
          </cell>
        </row>
        <row r="148">
          <cell r="F148">
            <v>153</v>
          </cell>
        </row>
        <row r="149">
          <cell r="D149">
            <v>2012601</v>
          </cell>
        </row>
        <row r="149">
          <cell r="F149">
            <v>131</v>
          </cell>
        </row>
        <row r="150">
          <cell r="D150">
            <v>2012602</v>
          </cell>
        </row>
        <row r="150">
          <cell r="F150">
            <v>17</v>
          </cell>
        </row>
        <row r="151">
          <cell r="D151">
            <v>2012603</v>
          </cell>
        </row>
        <row r="152">
          <cell r="D152">
            <v>2012604</v>
          </cell>
        </row>
        <row r="152">
          <cell r="F152">
            <v>5</v>
          </cell>
        </row>
        <row r="153">
          <cell r="D153">
            <v>2012699</v>
          </cell>
        </row>
        <row r="154">
          <cell r="D154">
            <v>20128</v>
          </cell>
        </row>
        <row r="154">
          <cell r="F154">
            <v>0</v>
          </cell>
        </row>
        <row r="155">
          <cell r="D155">
            <v>2012801</v>
          </cell>
        </row>
        <row r="156">
          <cell r="D156">
            <v>2012802</v>
          </cell>
        </row>
        <row r="157">
          <cell r="D157">
            <v>2012803</v>
          </cell>
        </row>
        <row r="158">
          <cell r="D158">
            <v>2012804</v>
          </cell>
        </row>
        <row r="159">
          <cell r="D159">
            <v>2012850</v>
          </cell>
        </row>
        <row r="160">
          <cell r="D160">
            <v>2012899</v>
          </cell>
        </row>
        <row r="161">
          <cell r="D161">
            <v>20129</v>
          </cell>
        </row>
        <row r="161">
          <cell r="F161">
            <v>1097</v>
          </cell>
        </row>
        <row r="162">
          <cell r="D162">
            <v>2012901</v>
          </cell>
        </row>
        <row r="162">
          <cell r="F162">
            <v>931</v>
          </cell>
        </row>
        <row r="163">
          <cell r="D163">
            <v>2012902</v>
          </cell>
        </row>
        <row r="163">
          <cell r="F163">
            <v>154</v>
          </cell>
        </row>
        <row r="164">
          <cell r="D164">
            <v>2012903</v>
          </cell>
        </row>
        <row r="165">
          <cell r="D165">
            <v>2012906</v>
          </cell>
        </row>
        <row r="165">
          <cell r="F165">
            <v>9</v>
          </cell>
        </row>
        <row r="166">
          <cell r="D166">
            <v>2012950</v>
          </cell>
        </row>
        <row r="167">
          <cell r="D167">
            <v>2012999</v>
          </cell>
        </row>
        <row r="167">
          <cell r="F167">
            <v>3</v>
          </cell>
        </row>
        <row r="168">
          <cell r="D168">
            <v>20131</v>
          </cell>
        </row>
        <row r="168">
          <cell r="F168">
            <v>661</v>
          </cell>
        </row>
        <row r="169">
          <cell r="D169">
            <v>2013101</v>
          </cell>
        </row>
        <row r="169">
          <cell r="F169">
            <v>530</v>
          </cell>
        </row>
        <row r="170">
          <cell r="D170">
            <v>2013102</v>
          </cell>
        </row>
        <row r="170">
          <cell r="F170">
            <v>130</v>
          </cell>
        </row>
        <row r="171">
          <cell r="D171">
            <v>2013103</v>
          </cell>
        </row>
        <row r="172">
          <cell r="D172">
            <v>2013105</v>
          </cell>
        </row>
        <row r="172">
          <cell r="F172">
            <v>1</v>
          </cell>
        </row>
        <row r="173">
          <cell r="D173">
            <v>2013150</v>
          </cell>
        </row>
        <row r="174">
          <cell r="D174">
            <v>2013199</v>
          </cell>
        </row>
        <row r="175">
          <cell r="D175">
            <v>20132</v>
          </cell>
        </row>
        <row r="175">
          <cell r="F175">
            <v>368</v>
          </cell>
        </row>
        <row r="176">
          <cell r="D176">
            <v>2013201</v>
          </cell>
        </row>
        <row r="176">
          <cell r="F176">
            <v>291</v>
          </cell>
        </row>
        <row r="177">
          <cell r="D177">
            <v>2013202</v>
          </cell>
        </row>
        <row r="177">
          <cell r="F177">
            <v>77</v>
          </cell>
        </row>
        <row r="178">
          <cell r="D178">
            <v>2013203</v>
          </cell>
        </row>
        <row r="179">
          <cell r="D179">
            <v>2013204</v>
          </cell>
        </row>
        <row r="180">
          <cell r="D180">
            <v>2013250</v>
          </cell>
        </row>
        <row r="181">
          <cell r="D181">
            <v>2013299</v>
          </cell>
        </row>
        <row r="182">
          <cell r="D182">
            <v>20133</v>
          </cell>
        </row>
        <row r="182">
          <cell r="F182">
            <v>444</v>
          </cell>
        </row>
        <row r="183">
          <cell r="D183">
            <v>2013301</v>
          </cell>
        </row>
        <row r="183">
          <cell r="F183">
            <v>265</v>
          </cell>
        </row>
        <row r="184">
          <cell r="D184">
            <v>2013302</v>
          </cell>
        </row>
        <row r="184">
          <cell r="F184">
            <v>151</v>
          </cell>
        </row>
        <row r="185">
          <cell r="D185">
            <v>2013303</v>
          </cell>
        </row>
        <row r="186">
          <cell r="D186">
            <v>2013304</v>
          </cell>
        </row>
        <row r="187">
          <cell r="D187">
            <v>2013350</v>
          </cell>
        </row>
        <row r="188">
          <cell r="D188">
            <v>2013399</v>
          </cell>
        </row>
        <row r="188">
          <cell r="F188">
            <v>28</v>
          </cell>
        </row>
        <row r="189">
          <cell r="D189">
            <v>20134</v>
          </cell>
        </row>
        <row r="189">
          <cell r="F189">
            <v>220</v>
          </cell>
        </row>
        <row r="190">
          <cell r="D190">
            <v>2013401</v>
          </cell>
        </row>
        <row r="190">
          <cell r="F190">
            <v>197</v>
          </cell>
        </row>
        <row r="191">
          <cell r="D191">
            <v>2013402</v>
          </cell>
        </row>
        <row r="191">
          <cell r="F191">
            <v>20</v>
          </cell>
        </row>
        <row r="192">
          <cell r="D192">
            <v>2013403</v>
          </cell>
        </row>
        <row r="193">
          <cell r="D193">
            <v>2013404</v>
          </cell>
        </row>
        <row r="194">
          <cell r="D194">
            <v>2013405</v>
          </cell>
        </row>
        <row r="194">
          <cell r="F194">
            <v>3</v>
          </cell>
        </row>
        <row r="195">
          <cell r="D195">
            <v>2013450</v>
          </cell>
        </row>
        <row r="196">
          <cell r="D196">
            <v>2013499</v>
          </cell>
        </row>
        <row r="197">
          <cell r="D197">
            <v>20135</v>
          </cell>
        </row>
        <row r="197">
          <cell r="F197">
            <v>0</v>
          </cell>
        </row>
        <row r="198">
          <cell r="D198">
            <v>2013501</v>
          </cell>
        </row>
        <row r="199">
          <cell r="D199">
            <v>2013502</v>
          </cell>
        </row>
        <row r="200">
          <cell r="D200">
            <v>2013503</v>
          </cell>
        </row>
        <row r="201">
          <cell r="D201">
            <v>2013550</v>
          </cell>
        </row>
        <row r="202">
          <cell r="D202">
            <v>2013599</v>
          </cell>
        </row>
        <row r="203">
          <cell r="D203">
            <v>20136</v>
          </cell>
        </row>
        <row r="203">
          <cell r="F203">
            <v>296</v>
          </cell>
        </row>
        <row r="204">
          <cell r="D204">
            <v>2013601</v>
          </cell>
        </row>
        <row r="204">
          <cell r="F204">
            <v>229</v>
          </cell>
        </row>
        <row r="205">
          <cell r="D205">
            <v>2013602</v>
          </cell>
        </row>
        <row r="205">
          <cell r="F205">
            <v>67</v>
          </cell>
        </row>
        <row r="206">
          <cell r="D206">
            <v>2013603</v>
          </cell>
        </row>
        <row r="207">
          <cell r="D207">
            <v>2013650</v>
          </cell>
        </row>
        <row r="208">
          <cell r="D208">
            <v>2013699</v>
          </cell>
        </row>
        <row r="209">
          <cell r="D209">
            <v>20137</v>
          </cell>
        </row>
        <row r="209">
          <cell r="F209">
            <v>0</v>
          </cell>
        </row>
        <row r="210">
          <cell r="D210">
            <v>2013701</v>
          </cell>
        </row>
        <row r="211">
          <cell r="D211">
            <v>2013702</v>
          </cell>
        </row>
        <row r="212">
          <cell r="D212">
            <v>2013703</v>
          </cell>
        </row>
        <row r="213">
          <cell r="D213">
            <v>2013704</v>
          </cell>
        </row>
        <row r="214">
          <cell r="D214">
            <v>2013750</v>
          </cell>
        </row>
        <row r="215">
          <cell r="D215">
            <v>2013799</v>
          </cell>
        </row>
        <row r="216">
          <cell r="D216">
            <v>20138</v>
          </cell>
        </row>
        <row r="216">
          <cell r="F216">
            <v>1233</v>
          </cell>
        </row>
        <row r="217">
          <cell r="D217">
            <v>2013801</v>
          </cell>
        </row>
        <row r="217">
          <cell r="F217">
            <v>1155</v>
          </cell>
        </row>
        <row r="218">
          <cell r="D218">
            <v>2013802</v>
          </cell>
        </row>
        <row r="218">
          <cell r="F218">
            <v>24</v>
          </cell>
        </row>
        <row r="219">
          <cell r="D219">
            <v>2013803</v>
          </cell>
        </row>
        <row r="220">
          <cell r="D220">
            <v>2013804</v>
          </cell>
        </row>
        <row r="221">
          <cell r="D221">
            <v>2013805</v>
          </cell>
        </row>
        <row r="221">
          <cell r="F221">
            <v>15</v>
          </cell>
        </row>
        <row r="222">
          <cell r="D222">
            <v>2013808</v>
          </cell>
        </row>
        <row r="223">
          <cell r="D223">
            <v>2013810</v>
          </cell>
        </row>
        <row r="224">
          <cell r="D224">
            <v>2013812</v>
          </cell>
        </row>
        <row r="224">
          <cell r="F224">
            <v>14</v>
          </cell>
        </row>
        <row r="225">
          <cell r="D225">
            <v>2013813</v>
          </cell>
        </row>
        <row r="226">
          <cell r="D226">
            <v>2013814</v>
          </cell>
        </row>
        <row r="227">
          <cell r="D227">
            <v>2013815</v>
          </cell>
        </row>
        <row r="228">
          <cell r="D228">
            <v>2013816</v>
          </cell>
        </row>
        <row r="228">
          <cell r="F228">
            <v>18</v>
          </cell>
        </row>
        <row r="229">
          <cell r="D229">
            <v>2013850</v>
          </cell>
        </row>
        <row r="230">
          <cell r="D230">
            <v>2013899</v>
          </cell>
        </row>
        <row r="230">
          <cell r="F230">
            <v>7</v>
          </cell>
        </row>
        <row r="231">
          <cell r="D231">
            <v>20139</v>
          </cell>
        </row>
        <row r="231">
          <cell r="F231">
            <v>61</v>
          </cell>
        </row>
        <row r="232">
          <cell r="D232">
            <v>2013901</v>
          </cell>
        </row>
        <row r="232">
          <cell r="F232">
            <v>54</v>
          </cell>
        </row>
        <row r="233">
          <cell r="D233">
            <v>2013902</v>
          </cell>
        </row>
        <row r="233">
          <cell r="F233">
            <v>7</v>
          </cell>
        </row>
        <row r="234">
          <cell r="D234">
            <v>2013903</v>
          </cell>
        </row>
        <row r="235">
          <cell r="D235">
            <v>2013904</v>
          </cell>
        </row>
        <row r="236">
          <cell r="D236">
            <v>2013950</v>
          </cell>
        </row>
        <row r="237">
          <cell r="D237">
            <v>2013999</v>
          </cell>
        </row>
        <row r="238">
          <cell r="D238">
            <v>20140</v>
          </cell>
        </row>
        <row r="238">
          <cell r="F238">
            <v>0</v>
          </cell>
        </row>
        <row r="239">
          <cell r="D239">
            <v>2014001</v>
          </cell>
        </row>
        <row r="240">
          <cell r="D240">
            <v>2014002</v>
          </cell>
        </row>
        <row r="241">
          <cell r="D241">
            <v>2014003</v>
          </cell>
        </row>
        <row r="242">
          <cell r="D242">
            <v>2014004</v>
          </cell>
        </row>
        <row r="243">
          <cell r="D243">
            <v>2014050</v>
          </cell>
        </row>
        <row r="244">
          <cell r="D244">
            <v>2014099</v>
          </cell>
        </row>
        <row r="245">
          <cell r="D245">
            <v>20141</v>
          </cell>
        </row>
        <row r="245">
          <cell r="F245">
            <v>0</v>
          </cell>
        </row>
        <row r="246">
          <cell r="D246">
            <v>2014101</v>
          </cell>
        </row>
        <row r="247">
          <cell r="D247">
            <v>2014102</v>
          </cell>
        </row>
        <row r="248">
          <cell r="D248">
            <v>2014103</v>
          </cell>
        </row>
        <row r="249">
          <cell r="D249">
            <v>2014150</v>
          </cell>
        </row>
        <row r="250">
          <cell r="D250">
            <v>2014199</v>
          </cell>
        </row>
        <row r="251">
          <cell r="D251">
            <v>20199</v>
          </cell>
        </row>
        <row r="251">
          <cell r="F251">
            <v>113</v>
          </cell>
        </row>
        <row r="252">
          <cell r="D252">
            <v>2019901</v>
          </cell>
        </row>
        <row r="253">
          <cell r="D253">
            <v>2019999</v>
          </cell>
        </row>
        <row r="253">
          <cell r="F253">
            <v>113</v>
          </cell>
        </row>
        <row r="254">
          <cell r="D254">
            <v>202</v>
          </cell>
        </row>
        <row r="254">
          <cell r="F254">
            <v>0</v>
          </cell>
        </row>
        <row r="255">
          <cell r="D255">
            <v>20201</v>
          </cell>
        </row>
        <row r="255">
          <cell r="F255">
            <v>0</v>
          </cell>
        </row>
        <row r="256">
          <cell r="D256">
            <v>2020101</v>
          </cell>
        </row>
        <row r="257">
          <cell r="D257">
            <v>2020102</v>
          </cell>
        </row>
        <row r="258">
          <cell r="D258">
            <v>2020103</v>
          </cell>
        </row>
        <row r="259">
          <cell r="D259">
            <v>2020104</v>
          </cell>
        </row>
        <row r="260">
          <cell r="D260">
            <v>2020150</v>
          </cell>
        </row>
        <row r="261">
          <cell r="D261">
            <v>2020199</v>
          </cell>
        </row>
        <row r="262">
          <cell r="D262">
            <v>20202</v>
          </cell>
        </row>
        <row r="262">
          <cell r="F262">
            <v>0</v>
          </cell>
        </row>
        <row r="263">
          <cell r="D263">
            <v>2020201</v>
          </cell>
        </row>
        <row r="264">
          <cell r="D264">
            <v>2020202</v>
          </cell>
        </row>
        <row r="265">
          <cell r="D265">
            <v>20203</v>
          </cell>
        </row>
        <row r="265">
          <cell r="F265">
            <v>0</v>
          </cell>
        </row>
        <row r="266">
          <cell r="D266">
            <v>2020304</v>
          </cell>
        </row>
        <row r="267">
          <cell r="D267">
            <v>2020306</v>
          </cell>
        </row>
        <row r="268">
          <cell r="D268">
            <v>20204</v>
          </cell>
        </row>
        <row r="268">
          <cell r="F268">
            <v>0</v>
          </cell>
        </row>
        <row r="269">
          <cell r="D269">
            <v>2020401</v>
          </cell>
        </row>
        <row r="270">
          <cell r="D270">
            <v>2020402</v>
          </cell>
        </row>
        <row r="271">
          <cell r="D271">
            <v>2020403</v>
          </cell>
        </row>
        <row r="272">
          <cell r="D272">
            <v>2020404</v>
          </cell>
        </row>
        <row r="273">
          <cell r="D273">
            <v>2020499</v>
          </cell>
        </row>
        <row r="274">
          <cell r="D274">
            <v>20205</v>
          </cell>
        </row>
        <row r="274">
          <cell r="F274">
            <v>0</v>
          </cell>
        </row>
        <row r="275">
          <cell r="D275">
            <v>2020503</v>
          </cell>
        </row>
        <row r="276">
          <cell r="D276">
            <v>2020504</v>
          </cell>
        </row>
        <row r="277">
          <cell r="D277">
            <v>2020505</v>
          </cell>
        </row>
        <row r="278">
          <cell r="D278">
            <v>2020599</v>
          </cell>
        </row>
        <row r="279">
          <cell r="D279">
            <v>20206</v>
          </cell>
        </row>
        <row r="279">
          <cell r="F279">
            <v>0</v>
          </cell>
        </row>
        <row r="280">
          <cell r="D280">
            <v>2020601</v>
          </cell>
        </row>
        <row r="281">
          <cell r="D281">
            <v>20207</v>
          </cell>
        </row>
        <row r="281">
          <cell r="F281">
            <v>0</v>
          </cell>
        </row>
        <row r="282">
          <cell r="D282">
            <v>2020701</v>
          </cell>
        </row>
        <row r="283">
          <cell r="D283">
            <v>2020702</v>
          </cell>
        </row>
        <row r="284">
          <cell r="D284">
            <v>2020703</v>
          </cell>
        </row>
        <row r="285">
          <cell r="D285">
            <v>2020799</v>
          </cell>
        </row>
        <row r="286">
          <cell r="D286">
            <v>20208</v>
          </cell>
        </row>
        <row r="286">
          <cell r="F286">
            <v>0</v>
          </cell>
        </row>
        <row r="287">
          <cell r="D287">
            <v>2020801</v>
          </cell>
        </row>
        <row r="288">
          <cell r="D288">
            <v>2020802</v>
          </cell>
        </row>
        <row r="289">
          <cell r="D289">
            <v>2020803</v>
          </cell>
        </row>
        <row r="290">
          <cell r="D290">
            <v>2020850</v>
          </cell>
        </row>
        <row r="291">
          <cell r="D291">
            <v>2020899</v>
          </cell>
        </row>
        <row r="292">
          <cell r="D292">
            <v>20299</v>
          </cell>
        </row>
        <row r="292">
          <cell r="F292">
            <v>0</v>
          </cell>
        </row>
        <row r="293">
          <cell r="D293">
            <v>2029999</v>
          </cell>
        </row>
        <row r="294">
          <cell r="D294">
            <v>203</v>
          </cell>
        </row>
        <row r="294">
          <cell r="F294">
            <v>93</v>
          </cell>
        </row>
        <row r="295">
          <cell r="D295">
            <v>20301</v>
          </cell>
        </row>
        <row r="295">
          <cell r="F295">
            <v>0</v>
          </cell>
        </row>
        <row r="296">
          <cell r="D296">
            <v>2030101</v>
          </cell>
        </row>
        <row r="297">
          <cell r="D297">
            <v>2030102</v>
          </cell>
        </row>
        <row r="298">
          <cell r="D298">
            <v>2030199</v>
          </cell>
        </row>
        <row r="299">
          <cell r="D299">
            <v>20304</v>
          </cell>
        </row>
        <row r="299">
          <cell r="F299">
            <v>0</v>
          </cell>
        </row>
        <row r="300">
          <cell r="D300">
            <v>2030401</v>
          </cell>
        </row>
        <row r="301">
          <cell r="D301">
            <v>20305</v>
          </cell>
        </row>
        <row r="301">
          <cell r="F301">
            <v>0</v>
          </cell>
        </row>
        <row r="302">
          <cell r="D302">
            <v>2030501</v>
          </cell>
        </row>
        <row r="303">
          <cell r="D303">
            <v>20306</v>
          </cell>
        </row>
        <row r="303">
          <cell r="F303">
            <v>93</v>
          </cell>
        </row>
        <row r="304">
          <cell r="D304">
            <v>2030601</v>
          </cell>
        </row>
        <row r="304">
          <cell r="F304">
            <v>26</v>
          </cell>
        </row>
        <row r="305">
          <cell r="D305">
            <v>2030602</v>
          </cell>
        </row>
        <row r="306">
          <cell r="D306">
            <v>2030603</v>
          </cell>
        </row>
        <row r="307">
          <cell r="D307">
            <v>2030604</v>
          </cell>
        </row>
        <row r="308">
          <cell r="D308">
            <v>2030607</v>
          </cell>
        </row>
        <row r="308">
          <cell r="F308">
            <v>67</v>
          </cell>
        </row>
        <row r="309">
          <cell r="D309">
            <v>2030608</v>
          </cell>
        </row>
        <row r="310">
          <cell r="D310">
            <v>2030699</v>
          </cell>
        </row>
        <row r="311">
          <cell r="D311">
            <v>20399</v>
          </cell>
        </row>
        <row r="311">
          <cell r="F311">
            <v>0</v>
          </cell>
        </row>
        <row r="312">
          <cell r="D312">
            <v>2039999</v>
          </cell>
        </row>
        <row r="313">
          <cell r="D313">
            <v>204</v>
          </cell>
        </row>
        <row r="313">
          <cell r="F313">
            <v>6381</v>
          </cell>
        </row>
        <row r="314">
          <cell r="D314">
            <v>20401</v>
          </cell>
        </row>
        <row r="314">
          <cell r="F314">
            <v>0</v>
          </cell>
        </row>
        <row r="315">
          <cell r="D315">
            <v>2040101</v>
          </cell>
        </row>
        <row r="316">
          <cell r="D316">
            <v>2040199</v>
          </cell>
        </row>
        <row r="317">
          <cell r="D317">
            <v>20402</v>
          </cell>
        </row>
        <row r="317">
          <cell r="F317">
            <v>5710</v>
          </cell>
        </row>
        <row r="318">
          <cell r="D318">
            <v>2040201</v>
          </cell>
        </row>
        <row r="318">
          <cell r="F318">
            <v>4292</v>
          </cell>
        </row>
        <row r="319">
          <cell r="D319">
            <v>2040202</v>
          </cell>
        </row>
        <row r="319">
          <cell r="F319">
            <v>1108</v>
          </cell>
        </row>
        <row r="320">
          <cell r="D320">
            <v>2040203</v>
          </cell>
        </row>
        <row r="321">
          <cell r="D321">
            <v>2040219</v>
          </cell>
        </row>
        <row r="322">
          <cell r="D322">
            <v>2040220</v>
          </cell>
        </row>
        <row r="323">
          <cell r="D323">
            <v>2040221</v>
          </cell>
        </row>
        <row r="324">
          <cell r="D324">
            <v>2040222</v>
          </cell>
        </row>
        <row r="325">
          <cell r="D325">
            <v>2040223</v>
          </cell>
        </row>
        <row r="326">
          <cell r="D326">
            <v>2040250</v>
          </cell>
        </row>
        <row r="327">
          <cell r="D327">
            <v>2040299</v>
          </cell>
        </row>
        <row r="327">
          <cell r="F327">
            <v>310</v>
          </cell>
        </row>
        <row r="328">
          <cell r="D328">
            <v>20403</v>
          </cell>
        </row>
        <row r="328">
          <cell r="F328">
            <v>13</v>
          </cell>
        </row>
        <row r="329">
          <cell r="D329">
            <v>2040301</v>
          </cell>
        </row>
        <row r="330">
          <cell r="D330">
            <v>2040302</v>
          </cell>
        </row>
        <row r="330">
          <cell r="F330">
            <v>13</v>
          </cell>
        </row>
        <row r="331">
          <cell r="D331">
            <v>2040303</v>
          </cell>
        </row>
        <row r="332">
          <cell r="D332">
            <v>2040304</v>
          </cell>
        </row>
        <row r="333">
          <cell r="D333">
            <v>2040350</v>
          </cell>
        </row>
        <row r="334">
          <cell r="D334">
            <v>2040399</v>
          </cell>
        </row>
        <row r="335">
          <cell r="D335">
            <v>20404</v>
          </cell>
        </row>
        <row r="335">
          <cell r="F335">
            <v>0</v>
          </cell>
        </row>
        <row r="336">
          <cell r="D336">
            <v>2040401</v>
          </cell>
        </row>
        <row r="337">
          <cell r="D337">
            <v>2040402</v>
          </cell>
        </row>
        <row r="338">
          <cell r="D338">
            <v>2040403</v>
          </cell>
        </row>
        <row r="339">
          <cell r="D339">
            <v>2040409</v>
          </cell>
        </row>
        <row r="340">
          <cell r="D340">
            <v>2040410</v>
          </cell>
        </row>
        <row r="341">
          <cell r="D341">
            <v>2040450</v>
          </cell>
        </row>
        <row r="342">
          <cell r="D342">
            <v>2040499</v>
          </cell>
        </row>
        <row r="343">
          <cell r="D343">
            <v>20405</v>
          </cell>
        </row>
        <row r="343">
          <cell r="F343">
            <v>0</v>
          </cell>
        </row>
        <row r="344">
          <cell r="D344">
            <v>2040501</v>
          </cell>
        </row>
        <row r="345">
          <cell r="D345">
            <v>2040502</v>
          </cell>
        </row>
        <row r="346">
          <cell r="D346">
            <v>2040503</v>
          </cell>
        </row>
        <row r="347">
          <cell r="D347">
            <v>2040504</v>
          </cell>
        </row>
        <row r="348">
          <cell r="D348">
            <v>2040505</v>
          </cell>
        </row>
        <row r="349">
          <cell r="D349">
            <v>2040506</v>
          </cell>
        </row>
        <row r="350">
          <cell r="D350">
            <v>2040550</v>
          </cell>
        </row>
        <row r="351">
          <cell r="D351">
            <v>2040599</v>
          </cell>
        </row>
        <row r="352">
          <cell r="D352">
            <v>20406</v>
          </cell>
        </row>
        <row r="352">
          <cell r="F352">
            <v>650</v>
          </cell>
        </row>
        <row r="353">
          <cell r="D353">
            <v>2040601</v>
          </cell>
        </row>
        <row r="353">
          <cell r="F353">
            <v>516</v>
          </cell>
        </row>
        <row r="354">
          <cell r="D354">
            <v>2040602</v>
          </cell>
        </row>
        <row r="354">
          <cell r="F354">
            <v>88</v>
          </cell>
        </row>
        <row r="355">
          <cell r="D355">
            <v>2040603</v>
          </cell>
        </row>
        <row r="356">
          <cell r="D356">
            <v>2040604</v>
          </cell>
        </row>
        <row r="357">
          <cell r="D357">
            <v>2040605</v>
          </cell>
        </row>
        <row r="358">
          <cell r="D358">
            <v>2040606</v>
          </cell>
        </row>
        <row r="359">
          <cell r="D359">
            <v>2040607</v>
          </cell>
        </row>
        <row r="359">
          <cell r="F359">
            <v>3</v>
          </cell>
        </row>
        <row r="360">
          <cell r="D360">
            <v>2040608</v>
          </cell>
        </row>
        <row r="361">
          <cell r="D361">
            <v>2040610</v>
          </cell>
        </row>
        <row r="361">
          <cell r="F361">
            <v>43</v>
          </cell>
        </row>
        <row r="362">
          <cell r="D362">
            <v>2040612</v>
          </cell>
        </row>
        <row r="363">
          <cell r="D363">
            <v>2040613</v>
          </cell>
        </row>
        <row r="364">
          <cell r="D364">
            <v>2040650</v>
          </cell>
        </row>
        <row r="365">
          <cell r="D365">
            <v>2040699</v>
          </cell>
        </row>
        <row r="366">
          <cell r="D366">
            <v>20407</v>
          </cell>
        </row>
        <row r="366">
          <cell r="F366">
            <v>0</v>
          </cell>
        </row>
        <row r="367">
          <cell r="D367">
            <v>2040701</v>
          </cell>
        </row>
        <row r="368">
          <cell r="D368">
            <v>2040702</v>
          </cell>
        </row>
        <row r="369">
          <cell r="D369">
            <v>2040703</v>
          </cell>
        </row>
        <row r="370">
          <cell r="D370">
            <v>2040704</v>
          </cell>
        </row>
        <row r="371">
          <cell r="D371">
            <v>2040705</v>
          </cell>
        </row>
        <row r="372">
          <cell r="D372">
            <v>2040706</v>
          </cell>
        </row>
        <row r="373">
          <cell r="D373">
            <v>2040707</v>
          </cell>
        </row>
        <row r="374">
          <cell r="D374">
            <v>2040750</v>
          </cell>
        </row>
        <row r="375">
          <cell r="D375">
            <v>2040799</v>
          </cell>
        </row>
        <row r="376">
          <cell r="D376">
            <v>20408</v>
          </cell>
        </row>
        <row r="376">
          <cell r="F376">
            <v>0</v>
          </cell>
        </row>
        <row r="377">
          <cell r="D377">
            <v>2040801</v>
          </cell>
        </row>
        <row r="378">
          <cell r="D378">
            <v>2040802</v>
          </cell>
        </row>
        <row r="379">
          <cell r="D379">
            <v>2040803</v>
          </cell>
        </row>
        <row r="380">
          <cell r="D380">
            <v>2040804</v>
          </cell>
        </row>
        <row r="381">
          <cell r="D381">
            <v>2040805</v>
          </cell>
        </row>
        <row r="382">
          <cell r="D382">
            <v>2040806</v>
          </cell>
        </row>
        <row r="383">
          <cell r="D383">
            <v>2040807</v>
          </cell>
        </row>
        <row r="384">
          <cell r="D384">
            <v>2040850</v>
          </cell>
        </row>
        <row r="385">
          <cell r="D385">
            <v>2040899</v>
          </cell>
        </row>
        <row r="386">
          <cell r="D386">
            <v>20409</v>
          </cell>
        </row>
        <row r="386">
          <cell r="F386">
            <v>0</v>
          </cell>
        </row>
        <row r="387">
          <cell r="D387">
            <v>2040901</v>
          </cell>
        </row>
        <row r="388">
          <cell r="D388">
            <v>2040902</v>
          </cell>
        </row>
        <row r="389">
          <cell r="D389">
            <v>2040903</v>
          </cell>
        </row>
        <row r="390">
          <cell r="D390">
            <v>2040904</v>
          </cell>
        </row>
        <row r="391">
          <cell r="D391">
            <v>2040905</v>
          </cell>
        </row>
        <row r="392">
          <cell r="D392">
            <v>2040950</v>
          </cell>
        </row>
        <row r="393">
          <cell r="D393">
            <v>2040999</v>
          </cell>
        </row>
        <row r="394">
          <cell r="D394">
            <v>20410</v>
          </cell>
        </row>
        <row r="394">
          <cell r="F394">
            <v>0</v>
          </cell>
        </row>
        <row r="395">
          <cell r="D395">
            <v>2041001</v>
          </cell>
        </row>
        <row r="396">
          <cell r="D396">
            <v>2041002</v>
          </cell>
        </row>
        <row r="397">
          <cell r="D397">
            <v>2041006</v>
          </cell>
        </row>
        <row r="398">
          <cell r="D398">
            <v>2041007</v>
          </cell>
        </row>
        <row r="399">
          <cell r="D399">
            <v>2041099</v>
          </cell>
        </row>
        <row r="400">
          <cell r="D400">
            <v>20499</v>
          </cell>
        </row>
        <row r="400">
          <cell r="F400">
            <v>8</v>
          </cell>
        </row>
        <row r="401">
          <cell r="D401">
            <v>2049902</v>
          </cell>
        </row>
        <row r="401">
          <cell r="F401">
            <v>8</v>
          </cell>
        </row>
        <row r="402">
          <cell r="D402">
            <v>2049999</v>
          </cell>
        </row>
        <row r="403">
          <cell r="D403">
            <v>205</v>
          </cell>
        </row>
        <row r="403">
          <cell r="F403">
            <v>35690</v>
          </cell>
        </row>
        <row r="404">
          <cell r="D404">
            <v>20501</v>
          </cell>
        </row>
        <row r="404">
          <cell r="F404">
            <v>1365</v>
          </cell>
        </row>
        <row r="405">
          <cell r="D405">
            <v>2050101</v>
          </cell>
        </row>
        <row r="405">
          <cell r="F405">
            <v>1062</v>
          </cell>
        </row>
        <row r="406">
          <cell r="D406">
            <v>2050102</v>
          </cell>
        </row>
        <row r="406">
          <cell r="F406">
            <v>303</v>
          </cell>
        </row>
        <row r="407">
          <cell r="D407">
            <v>2050103</v>
          </cell>
        </row>
        <row r="408">
          <cell r="D408">
            <v>2050199</v>
          </cell>
        </row>
        <row r="409">
          <cell r="D409">
            <v>20502</v>
          </cell>
        </row>
        <row r="409">
          <cell r="F409">
            <v>33879</v>
          </cell>
        </row>
        <row r="410">
          <cell r="D410">
            <v>2050201</v>
          </cell>
        </row>
        <row r="410">
          <cell r="F410">
            <v>1782</v>
          </cell>
        </row>
        <row r="411">
          <cell r="D411">
            <v>2050202</v>
          </cell>
        </row>
        <row r="411">
          <cell r="F411">
            <v>19780</v>
          </cell>
        </row>
        <row r="412">
          <cell r="D412">
            <v>2050203</v>
          </cell>
        </row>
        <row r="412">
          <cell r="F412">
            <v>7756</v>
          </cell>
        </row>
        <row r="413">
          <cell r="D413">
            <v>2050204</v>
          </cell>
        </row>
        <row r="413">
          <cell r="F413">
            <v>4073</v>
          </cell>
        </row>
        <row r="414">
          <cell r="D414">
            <v>2050205</v>
          </cell>
        </row>
        <row r="414">
          <cell r="F414">
            <v>55</v>
          </cell>
        </row>
        <row r="415">
          <cell r="D415">
            <v>2050299</v>
          </cell>
        </row>
        <row r="415">
          <cell r="F415">
            <v>433</v>
          </cell>
        </row>
        <row r="416">
          <cell r="D416">
            <v>20503</v>
          </cell>
        </row>
        <row r="416">
          <cell r="F416">
            <v>0</v>
          </cell>
        </row>
        <row r="417">
          <cell r="D417">
            <v>2050301</v>
          </cell>
        </row>
        <row r="418">
          <cell r="D418">
            <v>2050302</v>
          </cell>
        </row>
        <row r="419">
          <cell r="D419">
            <v>2050303</v>
          </cell>
        </row>
        <row r="420">
          <cell r="D420">
            <v>2050305</v>
          </cell>
        </row>
        <row r="421">
          <cell r="D421">
            <v>2050399</v>
          </cell>
        </row>
        <row r="422">
          <cell r="D422">
            <v>20504</v>
          </cell>
        </row>
        <row r="422">
          <cell r="F422">
            <v>10</v>
          </cell>
        </row>
        <row r="423">
          <cell r="D423">
            <v>2050401</v>
          </cell>
        </row>
        <row r="424">
          <cell r="D424">
            <v>2050402</v>
          </cell>
        </row>
        <row r="425">
          <cell r="D425">
            <v>2050403</v>
          </cell>
        </row>
        <row r="426">
          <cell r="D426">
            <v>2050404</v>
          </cell>
        </row>
        <row r="427">
          <cell r="D427">
            <v>2050499</v>
          </cell>
        </row>
        <row r="427">
          <cell r="F427">
            <v>10</v>
          </cell>
        </row>
        <row r="428">
          <cell r="D428">
            <v>20505</v>
          </cell>
        </row>
        <row r="428">
          <cell r="F428">
            <v>0</v>
          </cell>
        </row>
        <row r="429">
          <cell r="D429">
            <v>2050501</v>
          </cell>
        </row>
        <row r="430">
          <cell r="D430">
            <v>2050502</v>
          </cell>
        </row>
        <row r="431">
          <cell r="D431">
            <v>2050599</v>
          </cell>
        </row>
        <row r="432">
          <cell r="D432">
            <v>20506</v>
          </cell>
        </row>
        <row r="432">
          <cell r="F432">
            <v>0</v>
          </cell>
        </row>
        <row r="433">
          <cell r="D433">
            <v>2050601</v>
          </cell>
        </row>
        <row r="434">
          <cell r="D434">
            <v>2050602</v>
          </cell>
        </row>
        <row r="435">
          <cell r="D435">
            <v>2050699</v>
          </cell>
        </row>
        <row r="436">
          <cell r="D436">
            <v>20507</v>
          </cell>
        </row>
        <row r="436">
          <cell r="F436">
            <v>0</v>
          </cell>
        </row>
        <row r="437">
          <cell r="D437">
            <v>2050701</v>
          </cell>
        </row>
        <row r="438">
          <cell r="D438">
            <v>2050702</v>
          </cell>
        </row>
        <row r="439">
          <cell r="D439">
            <v>2050799</v>
          </cell>
        </row>
        <row r="440">
          <cell r="D440">
            <v>20508</v>
          </cell>
        </row>
        <row r="440">
          <cell r="F440">
            <v>199</v>
          </cell>
        </row>
        <row r="441">
          <cell r="D441">
            <v>2050801</v>
          </cell>
        </row>
        <row r="442">
          <cell r="D442">
            <v>2050802</v>
          </cell>
        </row>
        <row r="442">
          <cell r="F442">
            <v>199</v>
          </cell>
        </row>
        <row r="443">
          <cell r="D443">
            <v>2050803</v>
          </cell>
        </row>
        <row r="444">
          <cell r="D444">
            <v>2050804</v>
          </cell>
        </row>
        <row r="445">
          <cell r="D445">
            <v>2050899</v>
          </cell>
        </row>
        <row r="446">
          <cell r="D446">
            <v>20509</v>
          </cell>
        </row>
        <row r="446">
          <cell r="F446">
            <v>237</v>
          </cell>
        </row>
        <row r="447">
          <cell r="D447">
            <v>2050901</v>
          </cell>
        </row>
        <row r="447">
          <cell r="F447">
            <v>14</v>
          </cell>
        </row>
        <row r="448">
          <cell r="D448">
            <v>2050902</v>
          </cell>
        </row>
        <row r="448">
          <cell r="F448">
            <v>185</v>
          </cell>
        </row>
        <row r="449">
          <cell r="D449">
            <v>2050903</v>
          </cell>
        </row>
        <row r="450">
          <cell r="D450">
            <v>2050904</v>
          </cell>
        </row>
        <row r="451">
          <cell r="D451">
            <v>2050905</v>
          </cell>
        </row>
        <row r="452">
          <cell r="D452">
            <v>2050999</v>
          </cell>
        </row>
        <row r="452">
          <cell r="F452">
            <v>38</v>
          </cell>
        </row>
        <row r="453">
          <cell r="D453">
            <v>20599</v>
          </cell>
        </row>
        <row r="453">
          <cell r="F453">
            <v>0</v>
          </cell>
        </row>
        <row r="454">
          <cell r="D454">
            <v>2059999</v>
          </cell>
        </row>
        <row r="455">
          <cell r="D455">
            <v>206</v>
          </cell>
        </row>
        <row r="455">
          <cell r="F455">
            <v>2190</v>
          </cell>
        </row>
        <row r="456">
          <cell r="D456">
            <v>20601</v>
          </cell>
        </row>
        <row r="456">
          <cell r="F456">
            <v>954</v>
          </cell>
        </row>
        <row r="457">
          <cell r="D457">
            <v>2060101</v>
          </cell>
        </row>
        <row r="457">
          <cell r="F457">
            <v>313</v>
          </cell>
        </row>
        <row r="458">
          <cell r="D458">
            <v>2060102</v>
          </cell>
        </row>
        <row r="458">
          <cell r="F458">
            <v>5</v>
          </cell>
        </row>
        <row r="459">
          <cell r="D459">
            <v>2060103</v>
          </cell>
        </row>
        <row r="460">
          <cell r="D460">
            <v>2060199</v>
          </cell>
        </row>
        <row r="460">
          <cell r="F460">
            <v>636</v>
          </cell>
        </row>
        <row r="461">
          <cell r="D461">
            <v>20602</v>
          </cell>
        </row>
        <row r="461">
          <cell r="F461">
            <v>0</v>
          </cell>
        </row>
        <row r="462">
          <cell r="D462">
            <v>2060201</v>
          </cell>
        </row>
        <row r="463">
          <cell r="D463">
            <v>2060203</v>
          </cell>
        </row>
        <row r="464">
          <cell r="D464">
            <v>2060204</v>
          </cell>
        </row>
        <row r="465">
          <cell r="D465">
            <v>2060205</v>
          </cell>
        </row>
        <row r="466">
          <cell r="D466">
            <v>2060206</v>
          </cell>
        </row>
        <row r="467">
          <cell r="D467">
            <v>2060207</v>
          </cell>
        </row>
        <row r="468">
          <cell r="D468">
            <v>2060208</v>
          </cell>
        </row>
        <row r="469">
          <cell r="D469">
            <v>2060299</v>
          </cell>
        </row>
        <row r="470">
          <cell r="D470">
            <v>20603</v>
          </cell>
        </row>
        <row r="470">
          <cell r="F470">
            <v>5</v>
          </cell>
        </row>
        <row r="471">
          <cell r="D471">
            <v>2060301</v>
          </cell>
        </row>
        <row r="472">
          <cell r="D472">
            <v>2060302</v>
          </cell>
        </row>
        <row r="472">
          <cell r="F472">
            <v>5</v>
          </cell>
        </row>
        <row r="473">
          <cell r="D473">
            <v>2060303</v>
          </cell>
        </row>
        <row r="474">
          <cell r="D474">
            <v>2060304</v>
          </cell>
        </row>
        <row r="475">
          <cell r="D475">
            <v>2060399</v>
          </cell>
        </row>
        <row r="476">
          <cell r="D476">
            <v>20604</v>
          </cell>
        </row>
        <row r="476">
          <cell r="F476">
            <v>0</v>
          </cell>
        </row>
        <row r="477">
          <cell r="D477">
            <v>2060401</v>
          </cell>
        </row>
        <row r="478">
          <cell r="D478">
            <v>2060404</v>
          </cell>
        </row>
        <row r="479">
          <cell r="D479">
            <v>2060405</v>
          </cell>
        </row>
        <row r="480">
          <cell r="D480">
            <v>2060499</v>
          </cell>
        </row>
        <row r="481">
          <cell r="D481">
            <v>20605</v>
          </cell>
        </row>
        <row r="481">
          <cell r="F481">
            <v>0</v>
          </cell>
        </row>
        <row r="482">
          <cell r="D482">
            <v>2060501</v>
          </cell>
        </row>
        <row r="483">
          <cell r="D483">
            <v>2060502</v>
          </cell>
        </row>
        <row r="484">
          <cell r="D484">
            <v>2060503</v>
          </cell>
        </row>
        <row r="485">
          <cell r="D485">
            <v>2060599</v>
          </cell>
        </row>
        <row r="486">
          <cell r="D486">
            <v>20606</v>
          </cell>
        </row>
        <row r="486">
          <cell r="F486">
            <v>0</v>
          </cell>
        </row>
        <row r="487">
          <cell r="D487">
            <v>2060601</v>
          </cell>
        </row>
        <row r="488">
          <cell r="D488">
            <v>2060602</v>
          </cell>
        </row>
        <row r="489">
          <cell r="D489">
            <v>2060603</v>
          </cell>
        </row>
        <row r="490">
          <cell r="D490">
            <v>2060699</v>
          </cell>
        </row>
        <row r="491">
          <cell r="D491">
            <v>20607</v>
          </cell>
        </row>
        <row r="491">
          <cell r="F491">
            <v>0</v>
          </cell>
        </row>
        <row r="492">
          <cell r="D492">
            <v>2060701</v>
          </cell>
        </row>
        <row r="493">
          <cell r="D493">
            <v>2060702</v>
          </cell>
        </row>
        <row r="494">
          <cell r="D494">
            <v>2060703</v>
          </cell>
        </row>
        <row r="495">
          <cell r="D495">
            <v>2060704</v>
          </cell>
        </row>
        <row r="496">
          <cell r="D496">
            <v>2060705</v>
          </cell>
        </row>
        <row r="497">
          <cell r="D497">
            <v>2060799</v>
          </cell>
        </row>
        <row r="498">
          <cell r="D498">
            <v>20608</v>
          </cell>
        </row>
        <row r="498">
          <cell r="F498">
            <v>0</v>
          </cell>
        </row>
        <row r="499">
          <cell r="D499">
            <v>2060801</v>
          </cell>
        </row>
        <row r="500">
          <cell r="D500">
            <v>2060802</v>
          </cell>
        </row>
        <row r="501">
          <cell r="D501">
            <v>2060899</v>
          </cell>
        </row>
        <row r="502">
          <cell r="D502">
            <v>20609</v>
          </cell>
        </row>
        <row r="502">
          <cell r="F502">
            <v>0</v>
          </cell>
        </row>
        <row r="503">
          <cell r="D503">
            <v>2060901</v>
          </cell>
        </row>
        <row r="504">
          <cell r="D504">
            <v>2060902</v>
          </cell>
        </row>
        <row r="505">
          <cell r="D505">
            <v>2060999</v>
          </cell>
        </row>
        <row r="506">
          <cell r="D506">
            <v>20699</v>
          </cell>
        </row>
        <row r="506">
          <cell r="F506">
            <v>1231</v>
          </cell>
        </row>
        <row r="507">
          <cell r="D507">
            <v>2069901</v>
          </cell>
        </row>
        <row r="508">
          <cell r="D508">
            <v>2069902</v>
          </cell>
        </row>
        <row r="509">
          <cell r="D509">
            <v>2069903</v>
          </cell>
        </row>
        <row r="510">
          <cell r="D510">
            <v>2069999</v>
          </cell>
        </row>
        <row r="510">
          <cell r="F510">
            <v>1231</v>
          </cell>
        </row>
        <row r="511">
          <cell r="D511">
            <v>207</v>
          </cell>
        </row>
        <row r="511">
          <cell r="F511">
            <v>3264</v>
          </cell>
        </row>
        <row r="512">
          <cell r="D512">
            <v>20701</v>
          </cell>
        </row>
        <row r="512">
          <cell r="F512">
            <v>2192</v>
          </cell>
        </row>
        <row r="513">
          <cell r="D513">
            <v>2070101</v>
          </cell>
        </row>
        <row r="513">
          <cell r="F513">
            <v>512</v>
          </cell>
        </row>
        <row r="514">
          <cell r="D514">
            <v>2070102</v>
          </cell>
        </row>
        <row r="514">
          <cell r="F514">
            <v>30</v>
          </cell>
        </row>
        <row r="515">
          <cell r="D515">
            <v>2070103</v>
          </cell>
        </row>
        <row r="516">
          <cell r="D516">
            <v>2070104</v>
          </cell>
        </row>
        <row r="516">
          <cell r="F516">
            <v>267</v>
          </cell>
        </row>
        <row r="517">
          <cell r="D517">
            <v>2070105</v>
          </cell>
        </row>
        <row r="517">
          <cell r="F517">
            <v>20</v>
          </cell>
        </row>
        <row r="518">
          <cell r="D518">
            <v>2070106</v>
          </cell>
        </row>
        <row r="518">
          <cell r="F518">
            <v>10</v>
          </cell>
        </row>
        <row r="519">
          <cell r="D519">
            <v>2070107</v>
          </cell>
        </row>
        <row r="519">
          <cell r="F519">
            <v>37</v>
          </cell>
        </row>
        <row r="520">
          <cell r="D520">
            <v>2070108</v>
          </cell>
        </row>
        <row r="520">
          <cell r="F520">
            <v>59</v>
          </cell>
        </row>
        <row r="521">
          <cell r="D521">
            <v>2070109</v>
          </cell>
        </row>
        <row r="521">
          <cell r="F521">
            <v>336</v>
          </cell>
        </row>
        <row r="522">
          <cell r="D522">
            <v>2070110</v>
          </cell>
        </row>
        <row r="522">
          <cell r="F522">
            <v>49</v>
          </cell>
        </row>
        <row r="523">
          <cell r="D523">
            <v>2070111</v>
          </cell>
        </row>
        <row r="523">
          <cell r="F523">
            <v>18</v>
          </cell>
        </row>
        <row r="524">
          <cell r="D524">
            <v>2070112</v>
          </cell>
        </row>
        <row r="525">
          <cell r="D525">
            <v>2070113</v>
          </cell>
        </row>
        <row r="525">
          <cell r="F525">
            <v>54</v>
          </cell>
        </row>
        <row r="526">
          <cell r="D526">
            <v>2070114</v>
          </cell>
        </row>
        <row r="526">
          <cell r="F526">
            <v>128</v>
          </cell>
        </row>
        <row r="527">
          <cell r="D527">
            <v>2070199</v>
          </cell>
        </row>
        <row r="527">
          <cell r="F527">
            <v>672</v>
          </cell>
        </row>
        <row r="528">
          <cell r="D528">
            <v>20702</v>
          </cell>
        </row>
        <row r="528">
          <cell r="F528">
            <v>312</v>
          </cell>
        </row>
        <row r="529">
          <cell r="D529">
            <v>2070201</v>
          </cell>
        </row>
        <row r="529">
          <cell r="F529">
            <v>37</v>
          </cell>
        </row>
        <row r="530">
          <cell r="D530">
            <v>2070202</v>
          </cell>
        </row>
        <row r="530">
          <cell r="F530">
            <v>12</v>
          </cell>
        </row>
        <row r="531">
          <cell r="D531">
            <v>2070203</v>
          </cell>
        </row>
        <row r="532">
          <cell r="D532">
            <v>2070204</v>
          </cell>
        </row>
        <row r="532">
          <cell r="F532">
            <v>263</v>
          </cell>
        </row>
        <row r="533">
          <cell r="D533">
            <v>2070205</v>
          </cell>
        </row>
        <row r="534">
          <cell r="D534">
            <v>2070206</v>
          </cell>
        </row>
        <row r="535">
          <cell r="D535">
            <v>2070299</v>
          </cell>
        </row>
        <row r="536">
          <cell r="D536">
            <v>20703</v>
          </cell>
        </row>
        <row r="536">
          <cell r="F536">
            <v>167</v>
          </cell>
        </row>
        <row r="537">
          <cell r="D537">
            <v>2070301</v>
          </cell>
        </row>
        <row r="538">
          <cell r="D538">
            <v>2070302</v>
          </cell>
        </row>
        <row r="539">
          <cell r="D539">
            <v>2070303</v>
          </cell>
        </row>
        <row r="540">
          <cell r="D540">
            <v>2070304</v>
          </cell>
        </row>
        <row r="541">
          <cell r="D541">
            <v>2070305</v>
          </cell>
        </row>
        <row r="542">
          <cell r="D542">
            <v>2070306</v>
          </cell>
        </row>
        <row r="543">
          <cell r="D543">
            <v>2070307</v>
          </cell>
        </row>
        <row r="543">
          <cell r="F543">
            <v>141</v>
          </cell>
        </row>
        <row r="544">
          <cell r="D544">
            <v>2070308</v>
          </cell>
        </row>
        <row r="544">
          <cell r="F544">
            <v>18</v>
          </cell>
        </row>
        <row r="545">
          <cell r="D545">
            <v>2070309</v>
          </cell>
        </row>
        <row r="546">
          <cell r="D546">
            <v>2070399</v>
          </cell>
        </row>
        <row r="546">
          <cell r="F546">
            <v>8</v>
          </cell>
        </row>
        <row r="547">
          <cell r="D547">
            <v>20706</v>
          </cell>
        </row>
        <row r="547">
          <cell r="F547">
            <v>0</v>
          </cell>
        </row>
        <row r="548">
          <cell r="D548">
            <v>2070601</v>
          </cell>
        </row>
        <row r="549">
          <cell r="D549">
            <v>2070602</v>
          </cell>
        </row>
        <row r="550">
          <cell r="D550">
            <v>2070603</v>
          </cell>
        </row>
        <row r="551">
          <cell r="D551">
            <v>2070604</v>
          </cell>
        </row>
        <row r="552">
          <cell r="D552">
            <v>2070605</v>
          </cell>
        </row>
        <row r="553">
          <cell r="D553">
            <v>2070606</v>
          </cell>
        </row>
        <row r="554">
          <cell r="D554">
            <v>2070607</v>
          </cell>
        </row>
        <row r="555">
          <cell r="D555">
            <v>2070699</v>
          </cell>
        </row>
        <row r="556">
          <cell r="D556">
            <v>20708</v>
          </cell>
        </row>
        <row r="556">
          <cell r="F556">
            <v>403</v>
          </cell>
        </row>
        <row r="557">
          <cell r="D557">
            <v>2070801</v>
          </cell>
        </row>
        <row r="557">
          <cell r="F557">
            <v>290</v>
          </cell>
        </row>
        <row r="558">
          <cell r="D558">
            <v>2070802</v>
          </cell>
        </row>
        <row r="558">
          <cell r="F558">
            <v>8</v>
          </cell>
        </row>
        <row r="559">
          <cell r="D559">
            <v>2070803</v>
          </cell>
        </row>
        <row r="560">
          <cell r="D560">
            <v>2070806</v>
          </cell>
        </row>
        <row r="561">
          <cell r="D561">
            <v>2070807</v>
          </cell>
        </row>
        <row r="561">
          <cell r="F561">
            <v>72</v>
          </cell>
        </row>
        <row r="562">
          <cell r="D562">
            <v>2070808</v>
          </cell>
        </row>
        <row r="562">
          <cell r="F562">
            <v>33</v>
          </cell>
        </row>
        <row r="563">
          <cell r="D563">
            <v>2070899</v>
          </cell>
        </row>
        <row r="564">
          <cell r="D564">
            <v>20799</v>
          </cell>
        </row>
        <row r="564">
          <cell r="F564">
            <v>190</v>
          </cell>
        </row>
        <row r="565">
          <cell r="D565">
            <v>2079903</v>
          </cell>
        </row>
        <row r="566">
          <cell r="D566">
            <v>2079999</v>
          </cell>
        </row>
        <row r="566">
          <cell r="F566">
            <v>190</v>
          </cell>
        </row>
        <row r="567">
          <cell r="D567">
            <v>208</v>
          </cell>
        </row>
        <row r="567">
          <cell r="F567">
            <v>43152</v>
          </cell>
        </row>
        <row r="568">
          <cell r="D568">
            <v>20801</v>
          </cell>
        </row>
        <row r="568">
          <cell r="F568">
            <v>665</v>
          </cell>
        </row>
        <row r="569">
          <cell r="D569">
            <v>2080101</v>
          </cell>
        </row>
        <row r="569">
          <cell r="F569">
            <v>260</v>
          </cell>
        </row>
        <row r="570">
          <cell r="D570">
            <v>2080102</v>
          </cell>
        </row>
        <row r="570">
          <cell r="F570">
            <v>24</v>
          </cell>
        </row>
        <row r="571">
          <cell r="D571">
            <v>2080103</v>
          </cell>
        </row>
        <row r="572">
          <cell r="D572">
            <v>2080104</v>
          </cell>
        </row>
        <row r="573">
          <cell r="D573">
            <v>2080105</v>
          </cell>
        </row>
        <row r="573">
          <cell r="F573">
            <v>2</v>
          </cell>
        </row>
        <row r="574">
          <cell r="D574">
            <v>2080106</v>
          </cell>
        </row>
        <row r="575">
          <cell r="D575">
            <v>2080107</v>
          </cell>
        </row>
        <row r="576">
          <cell r="D576">
            <v>2080108</v>
          </cell>
        </row>
        <row r="577">
          <cell r="D577">
            <v>2080109</v>
          </cell>
        </row>
        <row r="577">
          <cell r="F577">
            <v>284</v>
          </cell>
        </row>
        <row r="578">
          <cell r="D578">
            <v>2080110</v>
          </cell>
        </row>
        <row r="579">
          <cell r="D579">
            <v>2080111</v>
          </cell>
        </row>
        <row r="579">
          <cell r="F579">
            <v>63</v>
          </cell>
        </row>
        <row r="580">
          <cell r="D580">
            <v>2080112</v>
          </cell>
        </row>
        <row r="581">
          <cell r="D581">
            <v>2080113</v>
          </cell>
        </row>
        <row r="582">
          <cell r="D582">
            <v>2080114</v>
          </cell>
        </row>
        <row r="583">
          <cell r="D583">
            <v>2080115</v>
          </cell>
        </row>
        <row r="584">
          <cell r="D584">
            <v>2080116</v>
          </cell>
        </row>
        <row r="585">
          <cell r="D585">
            <v>2080150</v>
          </cell>
        </row>
        <row r="586">
          <cell r="D586">
            <v>2080199</v>
          </cell>
        </row>
        <row r="586">
          <cell r="F586">
            <v>32</v>
          </cell>
        </row>
        <row r="587">
          <cell r="D587">
            <v>20802</v>
          </cell>
        </row>
        <row r="587">
          <cell r="F587">
            <v>475</v>
          </cell>
        </row>
        <row r="588">
          <cell r="D588">
            <v>2080201</v>
          </cell>
        </row>
        <row r="588">
          <cell r="F588">
            <v>371</v>
          </cell>
        </row>
        <row r="589">
          <cell r="D589">
            <v>2080202</v>
          </cell>
        </row>
        <row r="589">
          <cell r="F589">
            <v>43</v>
          </cell>
        </row>
        <row r="590">
          <cell r="D590">
            <v>2080203</v>
          </cell>
        </row>
        <row r="591">
          <cell r="D591">
            <v>2080206</v>
          </cell>
        </row>
        <row r="591">
          <cell r="F591">
            <v>3</v>
          </cell>
        </row>
        <row r="592">
          <cell r="D592">
            <v>2080207</v>
          </cell>
        </row>
        <row r="593">
          <cell r="D593">
            <v>2080209</v>
          </cell>
        </row>
        <row r="594">
          <cell r="D594">
            <v>2080299</v>
          </cell>
        </row>
        <row r="594">
          <cell r="F594">
            <v>58</v>
          </cell>
        </row>
        <row r="595">
          <cell r="D595">
            <v>20804</v>
          </cell>
        </row>
        <row r="595">
          <cell r="F595">
            <v>0</v>
          </cell>
        </row>
        <row r="596">
          <cell r="D596">
            <v>2080402</v>
          </cell>
        </row>
        <row r="597">
          <cell r="D597">
            <v>20805</v>
          </cell>
        </row>
        <row r="597">
          <cell r="F597">
            <v>23127</v>
          </cell>
        </row>
        <row r="598">
          <cell r="D598">
            <v>2080501</v>
          </cell>
        </row>
        <row r="598">
          <cell r="F598">
            <v>2423</v>
          </cell>
        </row>
        <row r="599">
          <cell r="D599">
            <v>2080502</v>
          </cell>
        </row>
        <row r="599">
          <cell r="F599">
            <v>2531</v>
          </cell>
        </row>
        <row r="600">
          <cell r="D600">
            <v>2080503</v>
          </cell>
        </row>
        <row r="601">
          <cell r="D601">
            <v>2080505</v>
          </cell>
        </row>
        <row r="601">
          <cell r="F601">
            <v>3805</v>
          </cell>
        </row>
        <row r="602">
          <cell r="D602">
            <v>2080506</v>
          </cell>
        </row>
        <row r="602">
          <cell r="F602">
            <v>3227</v>
          </cell>
        </row>
        <row r="603">
          <cell r="D603">
            <v>2080507</v>
          </cell>
        </row>
        <row r="603">
          <cell r="F603">
            <v>11141</v>
          </cell>
        </row>
        <row r="604">
          <cell r="D604">
            <v>2080508</v>
          </cell>
        </row>
        <row r="605">
          <cell r="D605">
            <v>2080599</v>
          </cell>
        </row>
        <row r="606">
          <cell r="D606">
            <v>20806</v>
          </cell>
        </row>
        <row r="606">
          <cell r="F606">
            <v>0</v>
          </cell>
        </row>
        <row r="607">
          <cell r="D607">
            <v>2080601</v>
          </cell>
        </row>
        <row r="608">
          <cell r="D608">
            <v>2080602</v>
          </cell>
        </row>
        <row r="609">
          <cell r="D609">
            <v>2080699</v>
          </cell>
        </row>
        <row r="610">
          <cell r="D610">
            <v>20807</v>
          </cell>
        </row>
        <row r="610">
          <cell r="F610">
            <v>1059</v>
          </cell>
        </row>
        <row r="611">
          <cell r="D611">
            <v>2080701</v>
          </cell>
        </row>
        <row r="611">
          <cell r="F611">
            <v>113</v>
          </cell>
        </row>
        <row r="612">
          <cell r="D612">
            <v>2080702</v>
          </cell>
        </row>
        <row r="612">
          <cell r="F612">
            <v>113</v>
          </cell>
        </row>
        <row r="613">
          <cell r="D613">
            <v>2080704</v>
          </cell>
        </row>
        <row r="613">
          <cell r="F613">
            <v>249</v>
          </cell>
        </row>
        <row r="614">
          <cell r="D614">
            <v>2080705</v>
          </cell>
        </row>
        <row r="614">
          <cell r="F614">
            <v>488</v>
          </cell>
        </row>
        <row r="615">
          <cell r="D615">
            <v>2080709</v>
          </cell>
        </row>
        <row r="615">
          <cell r="F615">
            <v>10</v>
          </cell>
        </row>
        <row r="616">
          <cell r="D616">
            <v>2080711</v>
          </cell>
        </row>
        <row r="616">
          <cell r="F616">
            <v>5</v>
          </cell>
        </row>
        <row r="617">
          <cell r="D617">
            <v>2080712</v>
          </cell>
        </row>
        <row r="618">
          <cell r="D618">
            <v>2080713</v>
          </cell>
        </row>
        <row r="619">
          <cell r="D619">
            <v>2080799</v>
          </cell>
        </row>
        <row r="619">
          <cell r="F619">
            <v>81</v>
          </cell>
        </row>
        <row r="620">
          <cell r="D620">
            <v>20808</v>
          </cell>
        </row>
        <row r="620">
          <cell r="F620">
            <v>2810</v>
          </cell>
        </row>
        <row r="621">
          <cell r="D621">
            <v>2080801</v>
          </cell>
        </row>
        <row r="621">
          <cell r="F621">
            <v>1588</v>
          </cell>
        </row>
        <row r="622">
          <cell r="D622">
            <v>2080802</v>
          </cell>
        </row>
        <row r="622">
          <cell r="F622">
            <v>10</v>
          </cell>
        </row>
        <row r="623">
          <cell r="D623">
            <v>2080803</v>
          </cell>
        </row>
        <row r="623">
          <cell r="F623">
            <v>752</v>
          </cell>
        </row>
        <row r="624">
          <cell r="D624">
            <v>2080805</v>
          </cell>
        </row>
        <row r="624">
          <cell r="F624">
            <v>193</v>
          </cell>
        </row>
        <row r="625">
          <cell r="D625">
            <v>2080806</v>
          </cell>
        </row>
        <row r="626">
          <cell r="D626">
            <v>2080807</v>
          </cell>
        </row>
        <row r="627">
          <cell r="D627">
            <v>2080808</v>
          </cell>
        </row>
        <row r="627">
          <cell r="F627">
            <v>192</v>
          </cell>
        </row>
        <row r="628">
          <cell r="D628">
            <v>2080899</v>
          </cell>
        </row>
        <row r="628">
          <cell r="F628">
            <v>75</v>
          </cell>
        </row>
        <row r="629">
          <cell r="D629">
            <v>20809</v>
          </cell>
        </row>
        <row r="629">
          <cell r="F629">
            <v>105</v>
          </cell>
        </row>
        <row r="630">
          <cell r="D630">
            <v>2080901</v>
          </cell>
        </row>
        <row r="630">
          <cell r="F630">
            <v>80</v>
          </cell>
        </row>
        <row r="631">
          <cell r="D631">
            <v>2080902</v>
          </cell>
        </row>
        <row r="632">
          <cell r="D632">
            <v>2080903</v>
          </cell>
        </row>
        <row r="633">
          <cell r="D633">
            <v>2080904</v>
          </cell>
        </row>
        <row r="634">
          <cell r="D634">
            <v>2080905</v>
          </cell>
        </row>
        <row r="634">
          <cell r="F634">
            <v>20</v>
          </cell>
        </row>
        <row r="635">
          <cell r="D635">
            <v>2080999</v>
          </cell>
        </row>
        <row r="635">
          <cell r="F635">
            <v>5</v>
          </cell>
        </row>
        <row r="636">
          <cell r="D636">
            <v>20810</v>
          </cell>
        </row>
        <row r="636">
          <cell r="F636">
            <v>660</v>
          </cell>
        </row>
        <row r="637">
          <cell r="D637">
            <v>2081001</v>
          </cell>
        </row>
        <row r="637">
          <cell r="F637">
            <v>98</v>
          </cell>
        </row>
        <row r="638">
          <cell r="D638">
            <v>2081002</v>
          </cell>
        </row>
        <row r="638">
          <cell r="F638">
            <v>561</v>
          </cell>
        </row>
        <row r="639">
          <cell r="D639">
            <v>2081003</v>
          </cell>
        </row>
        <row r="640">
          <cell r="D640">
            <v>2081004</v>
          </cell>
        </row>
        <row r="641">
          <cell r="D641">
            <v>2081005</v>
          </cell>
        </row>
        <row r="642">
          <cell r="D642">
            <v>2081006</v>
          </cell>
        </row>
        <row r="643">
          <cell r="D643">
            <v>2081099</v>
          </cell>
        </row>
        <row r="643">
          <cell r="F643">
            <v>1</v>
          </cell>
        </row>
        <row r="644">
          <cell r="D644">
            <v>20811</v>
          </cell>
        </row>
        <row r="644">
          <cell r="F644">
            <v>1016</v>
          </cell>
        </row>
        <row r="645">
          <cell r="D645">
            <v>2081101</v>
          </cell>
        </row>
        <row r="645">
          <cell r="F645">
            <v>163</v>
          </cell>
        </row>
        <row r="646">
          <cell r="D646">
            <v>2081102</v>
          </cell>
        </row>
        <row r="646">
          <cell r="F646">
            <v>24</v>
          </cell>
        </row>
        <row r="647">
          <cell r="D647">
            <v>2081103</v>
          </cell>
        </row>
        <row r="648">
          <cell r="D648">
            <v>2081104</v>
          </cell>
        </row>
        <row r="648">
          <cell r="F648">
            <v>83</v>
          </cell>
        </row>
        <row r="649">
          <cell r="D649">
            <v>2081105</v>
          </cell>
        </row>
        <row r="649">
          <cell r="F649">
            <v>58</v>
          </cell>
        </row>
        <row r="650">
          <cell r="D650">
            <v>2081106</v>
          </cell>
        </row>
        <row r="651">
          <cell r="D651">
            <v>2081107</v>
          </cell>
        </row>
        <row r="651">
          <cell r="F651">
            <v>667</v>
          </cell>
        </row>
        <row r="652">
          <cell r="D652">
            <v>2081199</v>
          </cell>
        </row>
        <row r="652">
          <cell r="F652">
            <v>21</v>
          </cell>
        </row>
        <row r="653">
          <cell r="D653">
            <v>20816</v>
          </cell>
        </row>
        <row r="653">
          <cell r="F653">
            <v>1</v>
          </cell>
        </row>
        <row r="654">
          <cell r="D654">
            <v>2081601</v>
          </cell>
        </row>
        <row r="655">
          <cell r="D655">
            <v>2081602</v>
          </cell>
        </row>
        <row r="656">
          <cell r="D656">
            <v>2081603</v>
          </cell>
        </row>
        <row r="657">
          <cell r="D657">
            <v>2081650</v>
          </cell>
        </row>
        <row r="658">
          <cell r="D658">
            <v>2081699</v>
          </cell>
        </row>
        <row r="658">
          <cell r="F658">
            <v>1</v>
          </cell>
        </row>
        <row r="659">
          <cell r="D659">
            <v>20819</v>
          </cell>
        </row>
        <row r="659">
          <cell r="F659">
            <v>4431</v>
          </cell>
        </row>
        <row r="660">
          <cell r="D660">
            <v>2081901</v>
          </cell>
        </row>
        <row r="660">
          <cell r="F660">
            <v>344</v>
          </cell>
        </row>
        <row r="661">
          <cell r="D661">
            <v>2081902</v>
          </cell>
        </row>
        <row r="661">
          <cell r="F661">
            <v>4087</v>
          </cell>
        </row>
        <row r="662">
          <cell r="D662">
            <v>20820</v>
          </cell>
        </row>
        <row r="662">
          <cell r="F662">
            <v>114</v>
          </cell>
        </row>
        <row r="663">
          <cell r="D663">
            <v>2082001</v>
          </cell>
        </row>
        <row r="663">
          <cell r="F663">
            <v>101</v>
          </cell>
        </row>
        <row r="664">
          <cell r="D664">
            <v>2082002</v>
          </cell>
        </row>
        <row r="664">
          <cell r="F664">
            <v>13</v>
          </cell>
        </row>
        <row r="665">
          <cell r="D665">
            <v>20821</v>
          </cell>
        </row>
        <row r="665">
          <cell r="F665">
            <v>1074</v>
          </cell>
        </row>
        <row r="666">
          <cell r="D666">
            <v>2082101</v>
          </cell>
        </row>
        <row r="666">
          <cell r="F666">
            <v>121</v>
          </cell>
        </row>
        <row r="667">
          <cell r="D667">
            <v>2082102</v>
          </cell>
        </row>
        <row r="667">
          <cell r="F667">
            <v>953</v>
          </cell>
        </row>
        <row r="668">
          <cell r="D668">
            <v>20824</v>
          </cell>
        </row>
        <row r="668">
          <cell r="F668">
            <v>0</v>
          </cell>
        </row>
        <row r="669">
          <cell r="D669">
            <v>2082401</v>
          </cell>
        </row>
        <row r="670">
          <cell r="D670">
            <v>2082402</v>
          </cell>
        </row>
        <row r="671">
          <cell r="D671">
            <v>20825</v>
          </cell>
        </row>
        <row r="671">
          <cell r="F671">
            <v>0</v>
          </cell>
        </row>
        <row r="672">
          <cell r="D672">
            <v>2082501</v>
          </cell>
        </row>
        <row r="673">
          <cell r="D673">
            <v>2082502</v>
          </cell>
        </row>
        <row r="674">
          <cell r="D674">
            <v>20826</v>
          </cell>
        </row>
        <row r="674">
          <cell r="F674">
            <v>6692</v>
          </cell>
        </row>
        <row r="675">
          <cell r="D675">
            <v>2082601</v>
          </cell>
        </row>
        <row r="676">
          <cell r="D676">
            <v>2082602</v>
          </cell>
        </row>
        <row r="676">
          <cell r="F676">
            <v>6692</v>
          </cell>
        </row>
        <row r="677">
          <cell r="D677">
            <v>2082699</v>
          </cell>
        </row>
        <row r="678">
          <cell r="D678">
            <v>20827</v>
          </cell>
        </row>
        <row r="678">
          <cell r="F678">
            <v>0</v>
          </cell>
        </row>
        <row r="679">
          <cell r="D679">
            <v>2082701</v>
          </cell>
        </row>
        <row r="680">
          <cell r="D680">
            <v>2082702</v>
          </cell>
        </row>
        <row r="681">
          <cell r="D681">
            <v>2082799</v>
          </cell>
        </row>
        <row r="682">
          <cell r="D682">
            <v>20828</v>
          </cell>
        </row>
        <row r="682">
          <cell r="F682">
            <v>196</v>
          </cell>
        </row>
        <row r="683">
          <cell r="D683">
            <v>2082801</v>
          </cell>
        </row>
        <row r="683">
          <cell r="F683">
            <v>135</v>
          </cell>
        </row>
        <row r="684">
          <cell r="D684">
            <v>2082802</v>
          </cell>
        </row>
        <row r="684">
          <cell r="F684">
            <v>20</v>
          </cell>
        </row>
        <row r="685">
          <cell r="D685">
            <v>2082803</v>
          </cell>
        </row>
        <row r="686">
          <cell r="D686">
            <v>2082804</v>
          </cell>
        </row>
        <row r="686">
          <cell r="F686">
            <v>35</v>
          </cell>
        </row>
        <row r="687">
          <cell r="D687">
            <v>2082805</v>
          </cell>
        </row>
        <row r="688">
          <cell r="D688">
            <v>2082806</v>
          </cell>
        </row>
        <row r="689">
          <cell r="D689">
            <v>2082850</v>
          </cell>
        </row>
        <row r="690">
          <cell r="D690">
            <v>2082899</v>
          </cell>
        </row>
        <row r="690">
          <cell r="F690">
            <v>6</v>
          </cell>
        </row>
        <row r="691">
          <cell r="D691">
            <v>20830</v>
          </cell>
        </row>
        <row r="691">
          <cell r="F691">
            <v>727</v>
          </cell>
        </row>
        <row r="692">
          <cell r="D692">
            <v>2083001</v>
          </cell>
        </row>
        <row r="693">
          <cell r="D693">
            <v>2083099</v>
          </cell>
        </row>
        <row r="693">
          <cell r="F693">
            <v>727</v>
          </cell>
        </row>
        <row r="694">
          <cell r="D694">
            <v>20899</v>
          </cell>
        </row>
        <row r="694">
          <cell r="F694">
            <v>0</v>
          </cell>
        </row>
        <row r="695">
          <cell r="D695">
            <v>2089999</v>
          </cell>
        </row>
        <row r="696">
          <cell r="D696">
            <v>210</v>
          </cell>
        </row>
        <row r="696">
          <cell r="F696">
            <v>18212</v>
          </cell>
        </row>
        <row r="697">
          <cell r="D697">
            <v>21001</v>
          </cell>
        </row>
        <row r="697">
          <cell r="F697">
            <v>568</v>
          </cell>
        </row>
        <row r="698">
          <cell r="D698">
            <v>2100101</v>
          </cell>
        </row>
        <row r="698">
          <cell r="F698">
            <v>474</v>
          </cell>
        </row>
        <row r="699">
          <cell r="D699">
            <v>2100102</v>
          </cell>
        </row>
        <row r="699">
          <cell r="F699">
            <v>94</v>
          </cell>
        </row>
        <row r="700">
          <cell r="D700">
            <v>2100103</v>
          </cell>
        </row>
        <row r="701">
          <cell r="D701">
            <v>2100199</v>
          </cell>
        </row>
        <row r="702">
          <cell r="D702">
            <v>21002</v>
          </cell>
        </row>
        <row r="702">
          <cell r="F702">
            <v>1043</v>
          </cell>
        </row>
        <row r="703">
          <cell r="D703">
            <v>2100201</v>
          </cell>
        </row>
        <row r="703">
          <cell r="F703">
            <v>761</v>
          </cell>
        </row>
        <row r="704">
          <cell r="D704">
            <v>2100202</v>
          </cell>
        </row>
        <row r="704">
          <cell r="F704">
            <v>282</v>
          </cell>
        </row>
        <row r="705">
          <cell r="D705">
            <v>2100203</v>
          </cell>
        </row>
        <row r="706">
          <cell r="D706">
            <v>2100204</v>
          </cell>
        </row>
        <row r="707">
          <cell r="D707">
            <v>2100205</v>
          </cell>
        </row>
        <row r="708">
          <cell r="D708">
            <v>2100206</v>
          </cell>
        </row>
        <row r="709">
          <cell r="D709">
            <v>2100207</v>
          </cell>
        </row>
        <row r="710">
          <cell r="D710">
            <v>2100208</v>
          </cell>
        </row>
        <row r="711">
          <cell r="D711">
            <v>2100209</v>
          </cell>
        </row>
        <row r="712">
          <cell r="D712">
            <v>2100210</v>
          </cell>
        </row>
        <row r="713">
          <cell r="D713">
            <v>2100211</v>
          </cell>
        </row>
        <row r="714">
          <cell r="D714">
            <v>2100212</v>
          </cell>
        </row>
        <row r="715">
          <cell r="D715">
            <v>2100213</v>
          </cell>
        </row>
        <row r="716">
          <cell r="D716">
            <v>2100299</v>
          </cell>
        </row>
        <row r="717">
          <cell r="D717">
            <v>21003</v>
          </cell>
        </row>
        <row r="717">
          <cell r="F717">
            <v>1916</v>
          </cell>
        </row>
        <row r="718">
          <cell r="D718">
            <v>2100301</v>
          </cell>
        </row>
        <row r="719">
          <cell r="D719">
            <v>2100302</v>
          </cell>
        </row>
        <row r="719">
          <cell r="F719">
            <v>1475</v>
          </cell>
        </row>
        <row r="720">
          <cell r="D720">
            <v>2100399</v>
          </cell>
        </row>
        <row r="720">
          <cell r="F720">
            <v>441</v>
          </cell>
        </row>
        <row r="721">
          <cell r="D721">
            <v>21004</v>
          </cell>
        </row>
        <row r="721">
          <cell r="F721">
            <v>3259</v>
          </cell>
        </row>
        <row r="722">
          <cell r="D722">
            <v>2100401</v>
          </cell>
        </row>
        <row r="722">
          <cell r="F722">
            <v>456</v>
          </cell>
        </row>
        <row r="723">
          <cell r="D723">
            <v>2100402</v>
          </cell>
        </row>
        <row r="723">
          <cell r="F723">
            <v>203</v>
          </cell>
        </row>
        <row r="724">
          <cell r="D724">
            <v>2100403</v>
          </cell>
        </row>
        <row r="724">
          <cell r="F724">
            <v>592</v>
          </cell>
        </row>
        <row r="725">
          <cell r="D725">
            <v>2100404</v>
          </cell>
        </row>
        <row r="726">
          <cell r="D726">
            <v>2100405</v>
          </cell>
        </row>
        <row r="727">
          <cell r="D727">
            <v>2100406</v>
          </cell>
        </row>
        <row r="728">
          <cell r="D728">
            <v>2100407</v>
          </cell>
        </row>
        <row r="729">
          <cell r="D729">
            <v>2100408</v>
          </cell>
        </row>
        <row r="729">
          <cell r="F729">
            <v>1590</v>
          </cell>
        </row>
        <row r="730">
          <cell r="D730">
            <v>2100409</v>
          </cell>
        </row>
        <row r="730">
          <cell r="F730">
            <v>342</v>
          </cell>
        </row>
        <row r="731">
          <cell r="D731">
            <v>2100410</v>
          </cell>
        </row>
        <row r="732">
          <cell r="D732">
            <v>2100499</v>
          </cell>
        </row>
        <row r="732">
          <cell r="F732">
            <v>76</v>
          </cell>
        </row>
        <row r="733">
          <cell r="D733">
            <v>21007</v>
          </cell>
        </row>
        <row r="733">
          <cell r="F733">
            <v>1498</v>
          </cell>
        </row>
        <row r="734">
          <cell r="D734">
            <v>2100716</v>
          </cell>
        </row>
        <row r="735">
          <cell r="D735">
            <v>2100717</v>
          </cell>
        </row>
        <row r="735">
          <cell r="F735">
            <v>1498</v>
          </cell>
        </row>
        <row r="736">
          <cell r="D736">
            <v>2100799</v>
          </cell>
        </row>
        <row r="737">
          <cell r="D737">
            <v>21011</v>
          </cell>
        </row>
        <row r="737">
          <cell r="F737">
            <v>5128</v>
          </cell>
        </row>
        <row r="738">
          <cell r="D738">
            <v>2101101</v>
          </cell>
        </row>
        <row r="738">
          <cell r="F738">
            <v>1459</v>
          </cell>
        </row>
        <row r="739">
          <cell r="D739">
            <v>2101102</v>
          </cell>
        </row>
        <row r="739">
          <cell r="F739">
            <v>1577</v>
          </cell>
        </row>
        <row r="740">
          <cell r="D740">
            <v>2101103</v>
          </cell>
        </row>
        <row r="740">
          <cell r="F740">
            <v>2092</v>
          </cell>
        </row>
        <row r="741">
          <cell r="D741">
            <v>2101199</v>
          </cell>
        </row>
        <row r="742">
          <cell r="D742">
            <v>21012</v>
          </cell>
        </row>
        <row r="742">
          <cell r="F742">
            <v>467</v>
          </cell>
        </row>
        <row r="743">
          <cell r="D743">
            <v>2101201</v>
          </cell>
        </row>
        <row r="744">
          <cell r="D744">
            <v>2101202</v>
          </cell>
        </row>
        <row r="744">
          <cell r="F744">
            <v>467</v>
          </cell>
        </row>
        <row r="745">
          <cell r="D745">
            <v>2101299</v>
          </cell>
        </row>
        <row r="746">
          <cell r="D746">
            <v>21013</v>
          </cell>
        </row>
        <row r="746">
          <cell r="F746">
            <v>2658</v>
          </cell>
        </row>
        <row r="747">
          <cell r="D747">
            <v>2101301</v>
          </cell>
        </row>
        <row r="747">
          <cell r="F747">
            <v>2658</v>
          </cell>
        </row>
        <row r="748">
          <cell r="D748">
            <v>2101302</v>
          </cell>
        </row>
        <row r="749">
          <cell r="D749">
            <v>2101399</v>
          </cell>
        </row>
        <row r="750">
          <cell r="D750">
            <v>21014</v>
          </cell>
        </row>
        <row r="750">
          <cell r="F750">
            <v>31</v>
          </cell>
        </row>
        <row r="751">
          <cell r="D751">
            <v>2101401</v>
          </cell>
        </row>
        <row r="751">
          <cell r="F751">
            <v>31</v>
          </cell>
        </row>
        <row r="752">
          <cell r="D752">
            <v>2101499</v>
          </cell>
        </row>
        <row r="753">
          <cell r="D753">
            <v>21015</v>
          </cell>
        </row>
        <row r="753">
          <cell r="F753">
            <v>410</v>
          </cell>
        </row>
        <row r="754">
          <cell r="D754">
            <v>2101501</v>
          </cell>
        </row>
        <row r="754">
          <cell r="F754">
            <v>330</v>
          </cell>
        </row>
        <row r="755">
          <cell r="D755">
            <v>2101502</v>
          </cell>
        </row>
        <row r="755">
          <cell r="F755">
            <v>80</v>
          </cell>
        </row>
        <row r="756">
          <cell r="D756">
            <v>2101503</v>
          </cell>
        </row>
        <row r="757">
          <cell r="D757">
            <v>2101504</v>
          </cell>
        </row>
        <row r="758">
          <cell r="D758">
            <v>2101505</v>
          </cell>
        </row>
        <row r="759">
          <cell r="D759">
            <v>2101506</v>
          </cell>
        </row>
        <row r="760">
          <cell r="D760">
            <v>2101550</v>
          </cell>
        </row>
        <row r="761">
          <cell r="D761">
            <v>2101599</v>
          </cell>
        </row>
        <row r="762">
          <cell r="D762">
            <v>21017</v>
          </cell>
        </row>
        <row r="762">
          <cell r="F762">
            <v>50</v>
          </cell>
        </row>
        <row r="763">
          <cell r="D763">
            <v>2101701</v>
          </cell>
        </row>
        <row r="764">
          <cell r="D764">
            <v>2101702</v>
          </cell>
        </row>
        <row r="765">
          <cell r="D765">
            <v>2101703</v>
          </cell>
        </row>
        <row r="766">
          <cell r="D766">
            <v>2101704</v>
          </cell>
        </row>
        <row r="767">
          <cell r="D767">
            <v>2101750</v>
          </cell>
        </row>
        <row r="768">
          <cell r="D768">
            <v>2101799</v>
          </cell>
        </row>
        <row r="768">
          <cell r="F768">
            <v>50</v>
          </cell>
        </row>
        <row r="769">
          <cell r="D769">
            <v>21018</v>
          </cell>
        </row>
        <row r="769">
          <cell r="F769">
            <v>0</v>
          </cell>
        </row>
        <row r="770">
          <cell r="D770">
            <v>2101801</v>
          </cell>
        </row>
        <row r="771">
          <cell r="D771">
            <v>2101802</v>
          </cell>
        </row>
        <row r="772">
          <cell r="D772">
            <v>2101803</v>
          </cell>
        </row>
        <row r="773">
          <cell r="D773">
            <v>2101899</v>
          </cell>
        </row>
        <row r="774">
          <cell r="D774">
            <v>21019</v>
          </cell>
        </row>
        <row r="774">
          <cell r="F774">
            <v>991</v>
          </cell>
        </row>
        <row r="775">
          <cell r="D775">
            <v>2101901</v>
          </cell>
        </row>
        <row r="776">
          <cell r="D776">
            <v>2101999</v>
          </cell>
        </row>
        <row r="776">
          <cell r="F776">
            <v>991</v>
          </cell>
        </row>
        <row r="777">
          <cell r="D777">
            <v>21099</v>
          </cell>
        </row>
        <row r="777">
          <cell r="F777">
            <v>193</v>
          </cell>
        </row>
        <row r="778">
          <cell r="D778">
            <v>2109999</v>
          </cell>
        </row>
        <row r="778">
          <cell r="F778">
            <v>193</v>
          </cell>
        </row>
        <row r="779">
          <cell r="D779">
            <v>211</v>
          </cell>
        </row>
        <row r="779">
          <cell r="F779">
            <v>7190</v>
          </cell>
        </row>
        <row r="780">
          <cell r="D780">
            <v>21101</v>
          </cell>
        </row>
        <row r="780">
          <cell r="F780">
            <v>36</v>
          </cell>
        </row>
        <row r="781">
          <cell r="D781">
            <v>2110101</v>
          </cell>
        </row>
        <row r="782">
          <cell r="D782">
            <v>2110102</v>
          </cell>
        </row>
        <row r="782">
          <cell r="F782">
            <v>25</v>
          </cell>
        </row>
        <row r="783">
          <cell r="D783">
            <v>2110103</v>
          </cell>
        </row>
        <row r="784">
          <cell r="D784">
            <v>2110104</v>
          </cell>
        </row>
        <row r="785">
          <cell r="D785">
            <v>2110105</v>
          </cell>
        </row>
        <row r="785">
          <cell r="F785">
            <v>10</v>
          </cell>
        </row>
        <row r="786">
          <cell r="D786">
            <v>2110106</v>
          </cell>
        </row>
        <row r="787">
          <cell r="D787">
            <v>2110107</v>
          </cell>
        </row>
        <row r="788">
          <cell r="D788">
            <v>2110108</v>
          </cell>
        </row>
        <row r="789">
          <cell r="D789">
            <v>2110199</v>
          </cell>
        </row>
        <row r="789">
          <cell r="F789">
            <v>1</v>
          </cell>
        </row>
        <row r="790">
          <cell r="D790">
            <v>21102</v>
          </cell>
        </row>
        <row r="790">
          <cell r="F790">
            <v>13</v>
          </cell>
        </row>
        <row r="791">
          <cell r="D791">
            <v>2110203</v>
          </cell>
        </row>
        <row r="792">
          <cell r="D792">
            <v>2110204</v>
          </cell>
        </row>
        <row r="793">
          <cell r="D793">
            <v>2110299</v>
          </cell>
        </row>
        <row r="793">
          <cell r="F793">
            <v>13</v>
          </cell>
        </row>
        <row r="794">
          <cell r="D794">
            <v>21103</v>
          </cell>
        </row>
        <row r="794">
          <cell r="F794">
            <v>54</v>
          </cell>
        </row>
        <row r="795">
          <cell r="D795">
            <v>2110301</v>
          </cell>
        </row>
        <row r="796">
          <cell r="D796">
            <v>2110302</v>
          </cell>
        </row>
        <row r="796">
          <cell r="F796">
            <v>48</v>
          </cell>
        </row>
        <row r="797">
          <cell r="D797">
            <v>2110303</v>
          </cell>
        </row>
        <row r="798">
          <cell r="D798">
            <v>2110304</v>
          </cell>
        </row>
        <row r="798">
          <cell r="F798">
            <v>6</v>
          </cell>
        </row>
        <row r="799">
          <cell r="D799">
            <v>2110305</v>
          </cell>
        </row>
        <row r="800">
          <cell r="D800">
            <v>2110306</v>
          </cell>
        </row>
        <row r="801">
          <cell r="D801">
            <v>2110307</v>
          </cell>
        </row>
        <row r="802">
          <cell r="D802">
            <v>2110399</v>
          </cell>
        </row>
        <row r="803">
          <cell r="D803">
            <v>21104</v>
          </cell>
        </row>
        <row r="803">
          <cell r="F803">
            <v>3089</v>
          </cell>
        </row>
        <row r="804">
          <cell r="D804">
            <v>2110401</v>
          </cell>
        </row>
        <row r="804">
          <cell r="F804">
            <v>3089</v>
          </cell>
        </row>
        <row r="805">
          <cell r="D805">
            <v>2110402</v>
          </cell>
        </row>
        <row r="806">
          <cell r="D806">
            <v>2110404</v>
          </cell>
        </row>
        <row r="807">
          <cell r="D807">
            <v>2110405</v>
          </cell>
        </row>
        <row r="808">
          <cell r="D808">
            <v>2110406</v>
          </cell>
        </row>
        <row r="809">
          <cell r="D809">
            <v>2110499</v>
          </cell>
        </row>
        <row r="810">
          <cell r="D810">
            <v>21105</v>
          </cell>
        </row>
        <row r="810">
          <cell r="F810">
            <v>3956</v>
          </cell>
        </row>
        <row r="811">
          <cell r="D811">
            <v>2110501</v>
          </cell>
        </row>
        <row r="811">
          <cell r="F811">
            <v>3948</v>
          </cell>
        </row>
        <row r="812">
          <cell r="D812">
            <v>2110502</v>
          </cell>
        </row>
        <row r="813">
          <cell r="D813">
            <v>2110503</v>
          </cell>
        </row>
        <row r="814">
          <cell r="D814">
            <v>2110506</v>
          </cell>
        </row>
        <row r="815">
          <cell r="D815">
            <v>2110507</v>
          </cell>
        </row>
        <row r="815">
          <cell r="F815">
            <v>8</v>
          </cell>
        </row>
        <row r="816">
          <cell r="D816">
            <v>2110599</v>
          </cell>
        </row>
        <row r="817">
          <cell r="D817">
            <v>21107</v>
          </cell>
        </row>
        <row r="817">
          <cell r="F817">
            <v>0</v>
          </cell>
        </row>
        <row r="818">
          <cell r="D818">
            <v>2110704</v>
          </cell>
        </row>
        <row r="819">
          <cell r="D819">
            <v>2110799</v>
          </cell>
        </row>
        <row r="820">
          <cell r="D820">
            <v>21108</v>
          </cell>
        </row>
        <row r="820">
          <cell r="F820">
            <v>0</v>
          </cell>
        </row>
        <row r="821">
          <cell r="D821">
            <v>2110804</v>
          </cell>
        </row>
        <row r="822">
          <cell r="D822">
            <v>2110899</v>
          </cell>
        </row>
        <row r="823">
          <cell r="D823">
            <v>21109</v>
          </cell>
        </row>
        <row r="823">
          <cell r="F823">
            <v>0</v>
          </cell>
        </row>
        <row r="824">
          <cell r="D824">
            <v>2110901</v>
          </cell>
        </row>
        <row r="825">
          <cell r="D825">
            <v>21110</v>
          </cell>
        </row>
        <row r="825">
          <cell r="F825">
            <v>21</v>
          </cell>
        </row>
        <row r="826">
          <cell r="D826">
            <v>2111001</v>
          </cell>
        </row>
        <row r="826">
          <cell r="F826">
            <v>21</v>
          </cell>
        </row>
        <row r="827">
          <cell r="D827">
            <v>21111</v>
          </cell>
        </row>
        <row r="827">
          <cell r="F827">
            <v>21</v>
          </cell>
        </row>
        <row r="828">
          <cell r="D828">
            <v>2111101</v>
          </cell>
        </row>
        <row r="828">
          <cell r="F828">
            <v>21</v>
          </cell>
        </row>
        <row r="829">
          <cell r="D829">
            <v>2111102</v>
          </cell>
        </row>
        <row r="830">
          <cell r="D830">
            <v>2111103</v>
          </cell>
        </row>
        <row r="831">
          <cell r="D831">
            <v>2111104</v>
          </cell>
        </row>
        <row r="832">
          <cell r="D832">
            <v>2111199</v>
          </cell>
        </row>
        <row r="833">
          <cell r="D833">
            <v>21112</v>
          </cell>
        </row>
        <row r="833">
          <cell r="F833">
            <v>0</v>
          </cell>
        </row>
        <row r="834">
          <cell r="D834">
            <v>2111201</v>
          </cell>
        </row>
        <row r="835">
          <cell r="D835">
            <v>2111299</v>
          </cell>
        </row>
        <row r="836">
          <cell r="D836">
            <v>21113</v>
          </cell>
        </row>
        <row r="836">
          <cell r="F836">
            <v>0</v>
          </cell>
        </row>
        <row r="837">
          <cell r="D837">
            <v>2111301</v>
          </cell>
        </row>
        <row r="838">
          <cell r="D838">
            <v>21114</v>
          </cell>
        </row>
        <row r="838">
          <cell r="F838">
            <v>0</v>
          </cell>
        </row>
        <row r="839">
          <cell r="D839">
            <v>2111401</v>
          </cell>
        </row>
        <row r="840">
          <cell r="D840">
            <v>2111402</v>
          </cell>
        </row>
        <row r="841">
          <cell r="D841">
            <v>2111403</v>
          </cell>
        </row>
        <row r="842">
          <cell r="D842">
            <v>2111406</v>
          </cell>
        </row>
        <row r="843">
          <cell r="D843">
            <v>2111407</v>
          </cell>
        </row>
        <row r="844">
          <cell r="D844">
            <v>2111408</v>
          </cell>
        </row>
        <row r="845">
          <cell r="D845">
            <v>2111411</v>
          </cell>
        </row>
        <row r="846">
          <cell r="D846">
            <v>2111413</v>
          </cell>
        </row>
        <row r="847">
          <cell r="D847">
            <v>2111450</v>
          </cell>
        </row>
        <row r="848">
          <cell r="D848">
            <v>2111499</v>
          </cell>
        </row>
        <row r="849">
          <cell r="D849">
            <v>21199</v>
          </cell>
        </row>
        <row r="849">
          <cell r="F849">
            <v>0</v>
          </cell>
        </row>
        <row r="850">
          <cell r="D850">
            <v>2119999</v>
          </cell>
        </row>
        <row r="851">
          <cell r="D851">
            <v>212</v>
          </cell>
        </row>
        <row r="851">
          <cell r="F851">
            <v>4728</v>
          </cell>
        </row>
        <row r="852">
          <cell r="D852">
            <v>21201</v>
          </cell>
        </row>
        <row r="852">
          <cell r="F852">
            <v>1303</v>
          </cell>
        </row>
        <row r="853">
          <cell r="D853">
            <v>2120101</v>
          </cell>
        </row>
        <row r="853">
          <cell r="F853">
            <v>694</v>
          </cell>
        </row>
        <row r="854">
          <cell r="D854">
            <v>2120102</v>
          </cell>
        </row>
        <row r="854">
          <cell r="F854">
            <v>479</v>
          </cell>
        </row>
        <row r="855">
          <cell r="D855">
            <v>2120103</v>
          </cell>
        </row>
        <row r="856">
          <cell r="D856">
            <v>2120104</v>
          </cell>
        </row>
        <row r="856">
          <cell r="F856">
            <v>130</v>
          </cell>
        </row>
        <row r="857">
          <cell r="D857">
            <v>2120105</v>
          </cell>
        </row>
        <row r="858">
          <cell r="D858">
            <v>2120106</v>
          </cell>
        </row>
        <row r="859">
          <cell r="D859">
            <v>2120107</v>
          </cell>
        </row>
        <row r="860">
          <cell r="D860">
            <v>2120109</v>
          </cell>
        </row>
        <row r="861">
          <cell r="D861">
            <v>2120110</v>
          </cell>
        </row>
        <row r="862">
          <cell r="D862">
            <v>2120199</v>
          </cell>
        </row>
        <row r="863">
          <cell r="D863">
            <v>21202</v>
          </cell>
        </row>
        <row r="863">
          <cell r="F863">
            <v>0</v>
          </cell>
        </row>
        <row r="864">
          <cell r="D864">
            <v>2120201</v>
          </cell>
        </row>
        <row r="865">
          <cell r="D865">
            <v>21203</v>
          </cell>
        </row>
        <row r="865">
          <cell r="F865">
            <v>1549</v>
          </cell>
        </row>
        <row r="866">
          <cell r="D866">
            <v>2120303</v>
          </cell>
        </row>
        <row r="866">
          <cell r="F866">
            <v>451</v>
          </cell>
        </row>
        <row r="867">
          <cell r="D867">
            <v>2120399</v>
          </cell>
        </row>
        <row r="867">
          <cell r="F867">
            <v>1098</v>
          </cell>
        </row>
        <row r="868">
          <cell r="D868">
            <v>21205</v>
          </cell>
        </row>
        <row r="868">
          <cell r="F868">
            <v>1671</v>
          </cell>
        </row>
        <row r="869">
          <cell r="D869">
            <v>2120501</v>
          </cell>
        </row>
        <row r="869">
          <cell r="F869">
            <v>1671</v>
          </cell>
        </row>
        <row r="870">
          <cell r="D870">
            <v>21206</v>
          </cell>
        </row>
        <row r="870">
          <cell r="F870">
            <v>0</v>
          </cell>
        </row>
        <row r="871">
          <cell r="D871">
            <v>2120601</v>
          </cell>
        </row>
        <row r="872">
          <cell r="D872">
            <v>21299</v>
          </cell>
        </row>
        <row r="872">
          <cell r="F872">
            <v>205</v>
          </cell>
        </row>
        <row r="873">
          <cell r="D873">
            <v>2129999</v>
          </cell>
        </row>
        <row r="873">
          <cell r="F873">
            <v>205</v>
          </cell>
        </row>
        <row r="874">
          <cell r="D874">
            <v>213</v>
          </cell>
        </row>
        <row r="874">
          <cell r="F874">
            <v>47675</v>
          </cell>
        </row>
        <row r="875">
          <cell r="D875">
            <v>21301</v>
          </cell>
        </row>
        <row r="875">
          <cell r="F875">
            <v>6641</v>
          </cell>
        </row>
        <row r="876">
          <cell r="D876">
            <v>2130101</v>
          </cell>
        </row>
        <row r="876">
          <cell r="F876">
            <v>1949</v>
          </cell>
        </row>
        <row r="877">
          <cell r="D877">
            <v>2130102</v>
          </cell>
        </row>
        <row r="877">
          <cell r="F877">
            <v>99</v>
          </cell>
        </row>
        <row r="878">
          <cell r="D878">
            <v>2130103</v>
          </cell>
        </row>
        <row r="879">
          <cell r="D879">
            <v>2130104</v>
          </cell>
        </row>
        <row r="879">
          <cell r="F879">
            <v>222</v>
          </cell>
        </row>
        <row r="880">
          <cell r="D880">
            <v>2130105</v>
          </cell>
        </row>
        <row r="881">
          <cell r="D881">
            <v>2130106</v>
          </cell>
        </row>
        <row r="881">
          <cell r="F881">
            <v>352</v>
          </cell>
        </row>
        <row r="882">
          <cell r="D882">
            <v>2130108</v>
          </cell>
        </row>
        <row r="882">
          <cell r="F882">
            <v>184</v>
          </cell>
        </row>
        <row r="883">
          <cell r="D883">
            <v>2130109</v>
          </cell>
        </row>
        <row r="883">
          <cell r="F883">
            <v>18</v>
          </cell>
        </row>
        <row r="884">
          <cell r="D884">
            <v>2130110</v>
          </cell>
        </row>
        <row r="885">
          <cell r="D885">
            <v>2130111</v>
          </cell>
        </row>
        <row r="885">
          <cell r="F885">
            <v>1</v>
          </cell>
        </row>
        <row r="886">
          <cell r="D886">
            <v>2130112</v>
          </cell>
        </row>
        <row r="887">
          <cell r="D887">
            <v>2130114</v>
          </cell>
        </row>
        <row r="887">
          <cell r="F887">
            <v>100</v>
          </cell>
        </row>
        <row r="888">
          <cell r="D888">
            <v>2130119</v>
          </cell>
        </row>
        <row r="888">
          <cell r="F888">
            <v>45</v>
          </cell>
        </row>
        <row r="889">
          <cell r="D889">
            <v>2130120</v>
          </cell>
        </row>
        <row r="889">
          <cell r="F889">
            <v>1397</v>
          </cell>
        </row>
        <row r="890">
          <cell r="D890">
            <v>2130121</v>
          </cell>
        </row>
        <row r="890">
          <cell r="F890">
            <v>11</v>
          </cell>
        </row>
        <row r="891">
          <cell r="D891">
            <v>2130122</v>
          </cell>
        </row>
        <row r="891">
          <cell r="F891">
            <v>1314</v>
          </cell>
        </row>
        <row r="892">
          <cell r="D892">
            <v>2130124</v>
          </cell>
        </row>
        <row r="893">
          <cell r="D893">
            <v>2130125</v>
          </cell>
        </row>
        <row r="894">
          <cell r="D894">
            <v>2130126</v>
          </cell>
        </row>
        <row r="894">
          <cell r="F894">
            <v>24</v>
          </cell>
        </row>
        <row r="895">
          <cell r="D895">
            <v>2130135</v>
          </cell>
        </row>
        <row r="895">
          <cell r="F895">
            <v>99</v>
          </cell>
        </row>
        <row r="896">
          <cell r="D896">
            <v>2130142</v>
          </cell>
        </row>
        <row r="897">
          <cell r="D897">
            <v>2130148</v>
          </cell>
        </row>
        <row r="897">
          <cell r="F897">
            <v>264</v>
          </cell>
        </row>
        <row r="898">
          <cell r="D898">
            <v>2130152</v>
          </cell>
        </row>
        <row r="899">
          <cell r="D899">
            <v>2130153</v>
          </cell>
        </row>
        <row r="899">
          <cell r="F899">
            <v>437</v>
          </cell>
        </row>
        <row r="900">
          <cell r="D900">
            <v>2130199</v>
          </cell>
        </row>
        <row r="900">
          <cell r="F900">
            <v>125</v>
          </cell>
        </row>
        <row r="901">
          <cell r="D901">
            <v>21302</v>
          </cell>
        </row>
        <row r="901">
          <cell r="F901">
            <v>3478</v>
          </cell>
        </row>
        <row r="902">
          <cell r="D902">
            <v>2130201</v>
          </cell>
        </row>
        <row r="902">
          <cell r="F902">
            <v>1284</v>
          </cell>
        </row>
        <row r="903">
          <cell r="D903">
            <v>2130202</v>
          </cell>
        </row>
        <row r="903">
          <cell r="F903">
            <v>8</v>
          </cell>
        </row>
        <row r="904">
          <cell r="D904">
            <v>2130203</v>
          </cell>
        </row>
        <row r="905">
          <cell r="D905">
            <v>2130204</v>
          </cell>
        </row>
        <row r="905">
          <cell r="F905">
            <v>309</v>
          </cell>
        </row>
        <row r="906">
          <cell r="D906">
            <v>2130205</v>
          </cell>
        </row>
        <row r="906">
          <cell r="F906">
            <v>1200</v>
          </cell>
        </row>
        <row r="907">
          <cell r="D907">
            <v>2130206</v>
          </cell>
        </row>
        <row r="907">
          <cell r="F907">
            <v>1</v>
          </cell>
        </row>
        <row r="908">
          <cell r="D908">
            <v>2130207</v>
          </cell>
        </row>
        <row r="909">
          <cell r="D909">
            <v>2130209</v>
          </cell>
        </row>
        <row r="909">
          <cell r="F909">
            <v>159</v>
          </cell>
        </row>
        <row r="910">
          <cell r="D910">
            <v>2130211</v>
          </cell>
        </row>
        <row r="911">
          <cell r="D911">
            <v>2130212</v>
          </cell>
        </row>
        <row r="912">
          <cell r="D912">
            <v>2130213</v>
          </cell>
        </row>
        <row r="913">
          <cell r="D913">
            <v>2130217</v>
          </cell>
        </row>
        <row r="914">
          <cell r="D914">
            <v>2130220</v>
          </cell>
        </row>
        <row r="915">
          <cell r="D915">
            <v>2130221</v>
          </cell>
        </row>
        <row r="916">
          <cell r="D916">
            <v>2130223</v>
          </cell>
        </row>
        <row r="917">
          <cell r="D917">
            <v>2130226</v>
          </cell>
        </row>
        <row r="918">
          <cell r="D918">
            <v>2130227</v>
          </cell>
        </row>
        <row r="919">
          <cell r="D919">
            <v>2130234</v>
          </cell>
        </row>
        <row r="919">
          <cell r="F919">
            <v>21</v>
          </cell>
        </row>
        <row r="920">
          <cell r="D920">
            <v>2130236</v>
          </cell>
        </row>
        <row r="921">
          <cell r="D921">
            <v>2130237</v>
          </cell>
        </row>
        <row r="922">
          <cell r="D922">
            <v>2130238</v>
          </cell>
        </row>
        <row r="922">
          <cell r="F922">
            <v>49</v>
          </cell>
        </row>
        <row r="923">
          <cell r="D923">
            <v>2130299</v>
          </cell>
        </row>
        <row r="923">
          <cell r="F923">
            <v>447</v>
          </cell>
        </row>
        <row r="924">
          <cell r="D924">
            <v>21303</v>
          </cell>
        </row>
        <row r="924">
          <cell r="F924">
            <v>3991</v>
          </cell>
        </row>
        <row r="925">
          <cell r="D925">
            <v>2130301</v>
          </cell>
        </row>
        <row r="925">
          <cell r="F925">
            <v>615</v>
          </cell>
        </row>
        <row r="926">
          <cell r="D926">
            <v>2130302</v>
          </cell>
        </row>
        <row r="926">
          <cell r="F926">
            <v>12</v>
          </cell>
        </row>
        <row r="927">
          <cell r="D927">
            <v>2130303</v>
          </cell>
        </row>
        <row r="928">
          <cell r="D928">
            <v>2130304</v>
          </cell>
        </row>
        <row r="929">
          <cell r="D929">
            <v>2130305</v>
          </cell>
        </row>
        <row r="929">
          <cell r="F929">
            <v>1622</v>
          </cell>
        </row>
        <row r="930">
          <cell r="D930">
            <v>2130306</v>
          </cell>
        </row>
        <row r="930">
          <cell r="F930">
            <v>94</v>
          </cell>
        </row>
        <row r="931">
          <cell r="D931">
            <v>2130307</v>
          </cell>
        </row>
        <row r="932">
          <cell r="D932">
            <v>2130308</v>
          </cell>
        </row>
        <row r="933">
          <cell r="D933">
            <v>2130309</v>
          </cell>
        </row>
        <row r="934">
          <cell r="D934">
            <v>2130310</v>
          </cell>
        </row>
        <row r="934">
          <cell r="F934">
            <v>677</v>
          </cell>
        </row>
        <row r="935">
          <cell r="D935">
            <v>2130311</v>
          </cell>
        </row>
        <row r="935">
          <cell r="F935">
            <v>41</v>
          </cell>
        </row>
        <row r="936">
          <cell r="D936">
            <v>2130312</v>
          </cell>
        </row>
        <row r="936">
          <cell r="F936">
            <v>44</v>
          </cell>
        </row>
        <row r="937">
          <cell r="D937">
            <v>2130313</v>
          </cell>
        </row>
        <row r="938">
          <cell r="D938">
            <v>2130314</v>
          </cell>
        </row>
        <row r="938">
          <cell r="F938">
            <v>792</v>
          </cell>
        </row>
        <row r="939">
          <cell r="D939">
            <v>2130315</v>
          </cell>
        </row>
        <row r="940">
          <cell r="D940">
            <v>2130316</v>
          </cell>
        </row>
        <row r="941">
          <cell r="D941">
            <v>2130317</v>
          </cell>
        </row>
        <row r="942">
          <cell r="D942">
            <v>2130318</v>
          </cell>
        </row>
        <row r="943">
          <cell r="D943">
            <v>2130319</v>
          </cell>
        </row>
        <row r="944">
          <cell r="D944">
            <v>2130321</v>
          </cell>
        </row>
        <row r="945">
          <cell r="D945">
            <v>2130322</v>
          </cell>
        </row>
        <row r="946">
          <cell r="D946">
            <v>2130333</v>
          </cell>
        </row>
        <row r="947">
          <cell r="D947">
            <v>2130334</v>
          </cell>
        </row>
        <row r="947">
          <cell r="F947">
            <v>4</v>
          </cell>
        </row>
        <row r="948">
          <cell r="D948">
            <v>2130335</v>
          </cell>
        </row>
        <row r="948">
          <cell r="F948">
            <v>90</v>
          </cell>
        </row>
        <row r="949">
          <cell r="D949">
            <v>2130336</v>
          </cell>
        </row>
        <row r="950">
          <cell r="D950">
            <v>2130337</v>
          </cell>
        </row>
        <row r="951">
          <cell r="D951">
            <v>2130399</v>
          </cell>
        </row>
        <row r="952">
          <cell r="D952">
            <v>21305</v>
          </cell>
        </row>
        <row r="952">
          <cell r="F952">
            <v>26069</v>
          </cell>
        </row>
        <row r="953">
          <cell r="D953">
            <v>2130504</v>
          </cell>
        </row>
        <row r="953">
          <cell r="F953">
            <v>14115</v>
          </cell>
        </row>
        <row r="954">
          <cell r="D954">
            <v>2130505</v>
          </cell>
        </row>
        <row r="954">
          <cell r="F954">
            <v>5635</v>
          </cell>
        </row>
        <row r="955">
          <cell r="D955">
            <v>2130506</v>
          </cell>
        </row>
        <row r="955">
          <cell r="F955">
            <v>1542</v>
          </cell>
        </row>
        <row r="956">
          <cell r="D956">
            <v>2130507</v>
          </cell>
        </row>
        <row r="956">
          <cell r="F956">
            <v>548</v>
          </cell>
        </row>
        <row r="957">
          <cell r="D957">
            <v>2130508</v>
          </cell>
        </row>
        <row r="958">
          <cell r="D958">
            <v>2130599</v>
          </cell>
        </row>
        <row r="958">
          <cell r="F958">
            <v>4229</v>
          </cell>
        </row>
        <row r="959">
          <cell r="D959">
            <v>21307</v>
          </cell>
        </row>
        <row r="959">
          <cell r="F959">
            <v>6253</v>
          </cell>
        </row>
        <row r="960">
          <cell r="D960">
            <v>2130701</v>
          </cell>
        </row>
        <row r="960">
          <cell r="F960">
            <v>3667</v>
          </cell>
        </row>
        <row r="961">
          <cell r="D961">
            <v>2130705</v>
          </cell>
        </row>
        <row r="961">
          <cell r="F961">
            <v>2556</v>
          </cell>
        </row>
        <row r="962">
          <cell r="D962">
            <v>2130706</v>
          </cell>
        </row>
        <row r="963">
          <cell r="D963">
            <v>2130707</v>
          </cell>
        </row>
        <row r="964">
          <cell r="D964">
            <v>2130799</v>
          </cell>
        </row>
        <row r="964">
          <cell r="F964">
            <v>30</v>
          </cell>
        </row>
        <row r="965">
          <cell r="D965">
            <v>21308</v>
          </cell>
        </row>
        <row r="965">
          <cell r="F965">
            <v>927</v>
          </cell>
        </row>
        <row r="966">
          <cell r="D966">
            <v>2130801</v>
          </cell>
        </row>
        <row r="967">
          <cell r="D967">
            <v>2130803</v>
          </cell>
        </row>
        <row r="967">
          <cell r="F967">
            <v>927</v>
          </cell>
        </row>
        <row r="968">
          <cell r="D968">
            <v>2130804</v>
          </cell>
        </row>
        <row r="969">
          <cell r="D969">
            <v>2130805</v>
          </cell>
        </row>
        <row r="970">
          <cell r="D970">
            <v>2130899</v>
          </cell>
        </row>
        <row r="971">
          <cell r="D971">
            <v>21309</v>
          </cell>
        </row>
        <row r="971">
          <cell r="F971">
            <v>1</v>
          </cell>
        </row>
        <row r="972">
          <cell r="D972">
            <v>2130901</v>
          </cell>
        </row>
        <row r="973">
          <cell r="D973">
            <v>2130999</v>
          </cell>
        </row>
        <row r="973">
          <cell r="F973">
            <v>1</v>
          </cell>
        </row>
        <row r="974">
          <cell r="D974">
            <v>21399</v>
          </cell>
        </row>
        <row r="974">
          <cell r="F974">
            <v>315</v>
          </cell>
        </row>
        <row r="975">
          <cell r="D975">
            <v>2139901</v>
          </cell>
        </row>
        <row r="976">
          <cell r="D976">
            <v>2139999</v>
          </cell>
        </row>
        <row r="976">
          <cell r="F976">
            <v>315</v>
          </cell>
        </row>
        <row r="977">
          <cell r="D977">
            <v>214</v>
          </cell>
        </row>
        <row r="977">
          <cell r="F977">
            <v>5555</v>
          </cell>
        </row>
        <row r="978">
          <cell r="D978">
            <v>21401</v>
          </cell>
        </row>
        <row r="978">
          <cell r="F978">
            <v>5441</v>
          </cell>
        </row>
        <row r="979">
          <cell r="D979">
            <v>2140101</v>
          </cell>
        </row>
        <row r="979">
          <cell r="F979">
            <v>581</v>
          </cell>
        </row>
        <row r="980">
          <cell r="D980">
            <v>2140102</v>
          </cell>
        </row>
        <row r="980">
          <cell r="F980">
            <v>22</v>
          </cell>
        </row>
        <row r="981">
          <cell r="D981">
            <v>2140103</v>
          </cell>
        </row>
        <row r="982">
          <cell r="D982">
            <v>2140104</v>
          </cell>
        </row>
        <row r="982">
          <cell r="F982">
            <v>4121</v>
          </cell>
        </row>
        <row r="983">
          <cell r="D983">
            <v>2140106</v>
          </cell>
        </row>
        <row r="983">
          <cell r="F983">
            <v>631</v>
          </cell>
        </row>
        <row r="984">
          <cell r="D984">
            <v>2140109</v>
          </cell>
        </row>
        <row r="985">
          <cell r="D985">
            <v>2140110</v>
          </cell>
        </row>
        <row r="986">
          <cell r="D986">
            <v>2140112</v>
          </cell>
        </row>
        <row r="987">
          <cell r="D987">
            <v>2140114</v>
          </cell>
        </row>
        <row r="988">
          <cell r="D988">
            <v>2140122</v>
          </cell>
        </row>
        <row r="989">
          <cell r="D989">
            <v>2140123</v>
          </cell>
        </row>
        <row r="990">
          <cell r="D990">
            <v>2140127</v>
          </cell>
        </row>
        <row r="991">
          <cell r="D991">
            <v>2140128</v>
          </cell>
        </row>
        <row r="992">
          <cell r="D992">
            <v>2140129</v>
          </cell>
        </row>
        <row r="993">
          <cell r="D993">
            <v>2140130</v>
          </cell>
        </row>
        <row r="994">
          <cell r="D994">
            <v>2140131</v>
          </cell>
        </row>
        <row r="995">
          <cell r="D995">
            <v>2140133</v>
          </cell>
        </row>
        <row r="996">
          <cell r="D996">
            <v>2140136</v>
          </cell>
        </row>
        <row r="997">
          <cell r="D997">
            <v>2140138</v>
          </cell>
        </row>
        <row r="998">
          <cell r="D998">
            <v>2140199</v>
          </cell>
        </row>
        <row r="998">
          <cell r="F998">
            <v>86</v>
          </cell>
        </row>
        <row r="999">
          <cell r="D999">
            <v>21402</v>
          </cell>
        </row>
        <row r="999">
          <cell r="F999">
            <v>0</v>
          </cell>
        </row>
        <row r="1000">
          <cell r="D1000">
            <v>2140201</v>
          </cell>
        </row>
        <row r="1001">
          <cell r="D1001">
            <v>2140202</v>
          </cell>
        </row>
        <row r="1002">
          <cell r="D1002">
            <v>2140203</v>
          </cell>
        </row>
        <row r="1003">
          <cell r="D1003">
            <v>2140204</v>
          </cell>
        </row>
        <row r="1004">
          <cell r="D1004">
            <v>2140205</v>
          </cell>
        </row>
        <row r="1005">
          <cell r="D1005">
            <v>2140206</v>
          </cell>
        </row>
        <row r="1006">
          <cell r="D1006">
            <v>2140207</v>
          </cell>
        </row>
        <row r="1007">
          <cell r="D1007">
            <v>2140208</v>
          </cell>
        </row>
        <row r="1008">
          <cell r="D1008">
            <v>2140299</v>
          </cell>
        </row>
        <row r="1009">
          <cell r="D1009">
            <v>21403</v>
          </cell>
        </row>
        <row r="1009">
          <cell r="F1009">
            <v>0</v>
          </cell>
        </row>
        <row r="1010">
          <cell r="D1010">
            <v>2140301</v>
          </cell>
        </row>
        <row r="1011">
          <cell r="D1011">
            <v>2140302</v>
          </cell>
        </row>
        <row r="1012">
          <cell r="D1012">
            <v>2140303</v>
          </cell>
        </row>
        <row r="1013">
          <cell r="D1013">
            <v>2140304</v>
          </cell>
        </row>
        <row r="1014">
          <cell r="D1014">
            <v>2140305</v>
          </cell>
        </row>
        <row r="1015">
          <cell r="D1015">
            <v>2140306</v>
          </cell>
        </row>
        <row r="1016">
          <cell r="D1016">
            <v>2140307</v>
          </cell>
        </row>
        <row r="1017">
          <cell r="D1017">
            <v>2140308</v>
          </cell>
        </row>
        <row r="1018">
          <cell r="D1018">
            <v>2140399</v>
          </cell>
        </row>
        <row r="1019">
          <cell r="D1019">
            <v>21405</v>
          </cell>
        </row>
        <row r="1019">
          <cell r="F1019">
            <v>0</v>
          </cell>
        </row>
        <row r="1020">
          <cell r="D1020">
            <v>2140501</v>
          </cell>
        </row>
        <row r="1021">
          <cell r="D1021">
            <v>2140502</v>
          </cell>
        </row>
        <row r="1022">
          <cell r="D1022">
            <v>2140503</v>
          </cell>
        </row>
        <row r="1023">
          <cell r="D1023">
            <v>2140504</v>
          </cell>
        </row>
        <row r="1024">
          <cell r="D1024">
            <v>2140505</v>
          </cell>
        </row>
        <row r="1025">
          <cell r="D1025">
            <v>2140599</v>
          </cell>
        </row>
        <row r="1026">
          <cell r="D1026">
            <v>21499</v>
          </cell>
        </row>
        <row r="1026">
          <cell r="F1026">
            <v>114</v>
          </cell>
        </row>
        <row r="1027">
          <cell r="D1027">
            <v>2149901</v>
          </cell>
        </row>
        <row r="1027">
          <cell r="F1027">
            <v>114</v>
          </cell>
        </row>
        <row r="1028">
          <cell r="D1028">
            <v>2149999</v>
          </cell>
        </row>
        <row r="1029">
          <cell r="D1029">
            <v>215</v>
          </cell>
        </row>
        <row r="1029">
          <cell r="F1029">
            <v>1826</v>
          </cell>
        </row>
        <row r="1030">
          <cell r="D1030">
            <v>21501</v>
          </cell>
        </row>
        <row r="1030">
          <cell r="F1030">
            <v>0</v>
          </cell>
        </row>
        <row r="1031">
          <cell r="D1031">
            <v>2150101</v>
          </cell>
        </row>
        <row r="1032">
          <cell r="D1032">
            <v>2150102</v>
          </cell>
        </row>
        <row r="1033">
          <cell r="D1033">
            <v>2150103</v>
          </cell>
        </row>
        <row r="1034">
          <cell r="D1034">
            <v>2150104</v>
          </cell>
        </row>
        <row r="1035">
          <cell r="D1035">
            <v>2150105</v>
          </cell>
        </row>
        <row r="1036">
          <cell r="D1036">
            <v>2150106</v>
          </cell>
        </row>
        <row r="1037">
          <cell r="D1037">
            <v>2150107</v>
          </cell>
        </row>
        <row r="1038">
          <cell r="D1038">
            <v>2150108</v>
          </cell>
        </row>
        <row r="1039">
          <cell r="D1039">
            <v>2150199</v>
          </cell>
        </row>
        <row r="1040">
          <cell r="D1040">
            <v>21502</v>
          </cell>
        </row>
        <row r="1040">
          <cell r="F1040">
            <v>177</v>
          </cell>
        </row>
        <row r="1041">
          <cell r="D1041">
            <v>2150201</v>
          </cell>
        </row>
        <row r="1042">
          <cell r="D1042">
            <v>2150202</v>
          </cell>
        </row>
        <row r="1043">
          <cell r="D1043">
            <v>2150203</v>
          </cell>
        </row>
        <row r="1044">
          <cell r="D1044">
            <v>2150204</v>
          </cell>
        </row>
        <row r="1045">
          <cell r="D1045">
            <v>2150205</v>
          </cell>
        </row>
        <row r="1046">
          <cell r="D1046">
            <v>2150206</v>
          </cell>
        </row>
        <row r="1047">
          <cell r="D1047">
            <v>2150207</v>
          </cell>
        </row>
        <row r="1048">
          <cell r="D1048">
            <v>2150208</v>
          </cell>
        </row>
        <row r="1049">
          <cell r="D1049">
            <v>2150209</v>
          </cell>
        </row>
        <row r="1050">
          <cell r="D1050">
            <v>2150210</v>
          </cell>
        </row>
        <row r="1051">
          <cell r="D1051">
            <v>2150212</v>
          </cell>
        </row>
        <row r="1052">
          <cell r="D1052">
            <v>2150213</v>
          </cell>
        </row>
        <row r="1053">
          <cell r="D1053">
            <v>2150214</v>
          </cell>
        </row>
        <row r="1054">
          <cell r="D1054">
            <v>2150215</v>
          </cell>
        </row>
        <row r="1055">
          <cell r="D1055">
            <v>2150299</v>
          </cell>
        </row>
        <row r="1055">
          <cell r="F1055">
            <v>177</v>
          </cell>
        </row>
        <row r="1056">
          <cell r="D1056">
            <v>21503</v>
          </cell>
        </row>
        <row r="1056">
          <cell r="F1056">
            <v>0</v>
          </cell>
        </row>
        <row r="1057">
          <cell r="D1057">
            <v>2150301</v>
          </cell>
        </row>
        <row r="1058">
          <cell r="D1058">
            <v>2150302</v>
          </cell>
        </row>
        <row r="1059">
          <cell r="D1059">
            <v>2150303</v>
          </cell>
        </row>
        <row r="1060">
          <cell r="D1060">
            <v>2150399</v>
          </cell>
        </row>
        <row r="1061">
          <cell r="D1061">
            <v>21505</v>
          </cell>
        </row>
        <row r="1061">
          <cell r="F1061">
            <v>340</v>
          </cell>
        </row>
        <row r="1062">
          <cell r="D1062">
            <v>2150501</v>
          </cell>
        </row>
        <row r="1063">
          <cell r="D1063">
            <v>2150502</v>
          </cell>
        </row>
        <row r="1064">
          <cell r="D1064">
            <v>2150503</v>
          </cell>
        </row>
        <row r="1065">
          <cell r="D1065">
            <v>2150505</v>
          </cell>
        </row>
        <row r="1066">
          <cell r="D1066">
            <v>2150507</v>
          </cell>
        </row>
        <row r="1067">
          <cell r="D1067">
            <v>2150508</v>
          </cell>
        </row>
        <row r="1068">
          <cell r="D1068">
            <v>2150516</v>
          </cell>
        </row>
        <row r="1069">
          <cell r="D1069">
            <v>2150517</v>
          </cell>
        </row>
        <row r="1069">
          <cell r="F1069">
            <v>340</v>
          </cell>
        </row>
        <row r="1070">
          <cell r="D1070">
            <v>2150550</v>
          </cell>
        </row>
        <row r="1071">
          <cell r="D1071">
            <v>2150599</v>
          </cell>
        </row>
        <row r="1072">
          <cell r="D1072">
            <v>21507</v>
          </cell>
        </row>
        <row r="1072">
          <cell r="F1072">
            <v>0</v>
          </cell>
        </row>
        <row r="1073">
          <cell r="D1073">
            <v>2150701</v>
          </cell>
        </row>
        <row r="1074">
          <cell r="D1074">
            <v>2150702</v>
          </cell>
        </row>
        <row r="1075">
          <cell r="D1075">
            <v>2150703</v>
          </cell>
        </row>
        <row r="1076">
          <cell r="D1076">
            <v>2150704</v>
          </cell>
        </row>
        <row r="1077">
          <cell r="D1077">
            <v>2150705</v>
          </cell>
        </row>
        <row r="1078">
          <cell r="D1078">
            <v>2150799</v>
          </cell>
        </row>
        <row r="1079">
          <cell r="D1079">
            <v>21508</v>
          </cell>
        </row>
        <row r="1079">
          <cell r="F1079">
            <v>0</v>
          </cell>
        </row>
        <row r="1080">
          <cell r="D1080">
            <v>2150801</v>
          </cell>
        </row>
        <row r="1081">
          <cell r="D1081">
            <v>2150802</v>
          </cell>
        </row>
        <row r="1082">
          <cell r="D1082">
            <v>2150803</v>
          </cell>
        </row>
        <row r="1083">
          <cell r="D1083">
            <v>2150804</v>
          </cell>
        </row>
        <row r="1084">
          <cell r="D1084">
            <v>2150805</v>
          </cell>
        </row>
        <row r="1085">
          <cell r="D1085">
            <v>2150806</v>
          </cell>
        </row>
        <row r="1086">
          <cell r="D1086">
            <v>2150899</v>
          </cell>
        </row>
        <row r="1087">
          <cell r="D1087">
            <v>21599</v>
          </cell>
        </row>
        <row r="1087">
          <cell r="F1087">
            <v>1309</v>
          </cell>
        </row>
        <row r="1088">
          <cell r="D1088">
            <v>2159901</v>
          </cell>
        </row>
        <row r="1089">
          <cell r="D1089">
            <v>2159904</v>
          </cell>
        </row>
        <row r="1090">
          <cell r="D1090">
            <v>2159905</v>
          </cell>
        </row>
        <row r="1091">
          <cell r="D1091">
            <v>2159906</v>
          </cell>
        </row>
        <row r="1092">
          <cell r="D1092">
            <v>2159999</v>
          </cell>
        </row>
        <row r="1092">
          <cell r="F1092">
            <v>1309</v>
          </cell>
        </row>
        <row r="1093">
          <cell r="D1093">
            <v>216</v>
          </cell>
        </row>
        <row r="1093">
          <cell r="F1093">
            <v>180</v>
          </cell>
        </row>
        <row r="1094">
          <cell r="D1094">
            <v>21602</v>
          </cell>
        </row>
        <row r="1094">
          <cell r="F1094">
            <v>180</v>
          </cell>
        </row>
        <row r="1095">
          <cell r="D1095">
            <v>2160201</v>
          </cell>
        </row>
        <row r="1095">
          <cell r="F1095">
            <v>120</v>
          </cell>
        </row>
        <row r="1096">
          <cell r="D1096">
            <v>2160202</v>
          </cell>
        </row>
        <row r="1096">
          <cell r="F1096">
            <v>2</v>
          </cell>
        </row>
        <row r="1097">
          <cell r="D1097">
            <v>2160203</v>
          </cell>
        </row>
        <row r="1098">
          <cell r="D1098">
            <v>2160216</v>
          </cell>
        </row>
        <row r="1099">
          <cell r="D1099">
            <v>2160217</v>
          </cell>
        </row>
        <row r="1100">
          <cell r="D1100">
            <v>2160218</v>
          </cell>
        </row>
        <row r="1101">
          <cell r="D1101">
            <v>2160219</v>
          </cell>
        </row>
        <row r="1101">
          <cell r="F1101">
            <v>39</v>
          </cell>
        </row>
        <row r="1102">
          <cell r="D1102">
            <v>2160250</v>
          </cell>
        </row>
        <row r="1103">
          <cell r="D1103">
            <v>2160299</v>
          </cell>
        </row>
        <row r="1103">
          <cell r="F1103">
            <v>19</v>
          </cell>
        </row>
        <row r="1104">
          <cell r="D1104">
            <v>21606</v>
          </cell>
        </row>
        <row r="1104">
          <cell r="F1104">
            <v>0</v>
          </cell>
        </row>
        <row r="1105">
          <cell r="D1105">
            <v>2160601</v>
          </cell>
        </row>
        <row r="1106">
          <cell r="D1106">
            <v>2160602</v>
          </cell>
        </row>
        <row r="1107">
          <cell r="D1107">
            <v>2160603</v>
          </cell>
        </row>
        <row r="1108">
          <cell r="D1108">
            <v>2160607</v>
          </cell>
        </row>
        <row r="1109">
          <cell r="D1109">
            <v>2160699</v>
          </cell>
        </row>
        <row r="1110">
          <cell r="D1110">
            <v>21699</v>
          </cell>
        </row>
        <row r="1110">
          <cell r="F1110">
            <v>0</v>
          </cell>
        </row>
        <row r="1111">
          <cell r="D1111">
            <v>2169901</v>
          </cell>
        </row>
        <row r="1112">
          <cell r="D1112">
            <v>2169999</v>
          </cell>
        </row>
        <row r="1113">
          <cell r="D1113">
            <v>217</v>
          </cell>
        </row>
        <row r="1113">
          <cell r="F1113">
            <v>147</v>
          </cell>
        </row>
        <row r="1114">
          <cell r="D1114">
            <v>21701</v>
          </cell>
        </row>
        <row r="1114">
          <cell r="F1114">
            <v>0</v>
          </cell>
        </row>
        <row r="1115">
          <cell r="D1115">
            <v>2170101</v>
          </cell>
        </row>
        <row r="1116">
          <cell r="D1116">
            <v>2170102</v>
          </cell>
        </row>
        <row r="1117">
          <cell r="D1117">
            <v>2170103</v>
          </cell>
        </row>
        <row r="1118">
          <cell r="D1118">
            <v>2170104</v>
          </cell>
        </row>
        <row r="1119">
          <cell r="D1119">
            <v>2170150</v>
          </cell>
        </row>
        <row r="1120">
          <cell r="D1120">
            <v>2170199</v>
          </cell>
        </row>
        <row r="1121">
          <cell r="D1121">
            <v>21702</v>
          </cell>
        </row>
        <row r="1121">
          <cell r="F1121">
            <v>0</v>
          </cell>
        </row>
        <row r="1122">
          <cell r="D1122">
            <v>2170201</v>
          </cell>
        </row>
        <row r="1123">
          <cell r="D1123">
            <v>2170202</v>
          </cell>
        </row>
        <row r="1124">
          <cell r="D1124">
            <v>2170203</v>
          </cell>
        </row>
        <row r="1125">
          <cell r="D1125">
            <v>2170204</v>
          </cell>
        </row>
        <row r="1126">
          <cell r="D1126">
            <v>2170205</v>
          </cell>
        </row>
        <row r="1127">
          <cell r="D1127">
            <v>2170206</v>
          </cell>
        </row>
        <row r="1128">
          <cell r="D1128">
            <v>2170207</v>
          </cell>
        </row>
        <row r="1129">
          <cell r="D1129">
            <v>2170208</v>
          </cell>
        </row>
        <row r="1130">
          <cell r="D1130">
            <v>2170299</v>
          </cell>
        </row>
        <row r="1131">
          <cell r="D1131">
            <v>21703</v>
          </cell>
        </row>
        <row r="1131">
          <cell r="F1131">
            <v>147</v>
          </cell>
        </row>
        <row r="1132">
          <cell r="D1132">
            <v>2170301</v>
          </cell>
        </row>
        <row r="1133">
          <cell r="D1133">
            <v>2170302</v>
          </cell>
        </row>
        <row r="1133">
          <cell r="F1133">
            <v>147</v>
          </cell>
        </row>
        <row r="1134">
          <cell r="D1134">
            <v>2170303</v>
          </cell>
        </row>
        <row r="1135">
          <cell r="D1135">
            <v>2170304</v>
          </cell>
        </row>
        <row r="1136">
          <cell r="D1136">
            <v>2170399</v>
          </cell>
        </row>
        <row r="1137">
          <cell r="D1137">
            <v>21704</v>
          </cell>
        </row>
        <row r="1137">
          <cell r="F1137">
            <v>0</v>
          </cell>
        </row>
        <row r="1138">
          <cell r="D1138">
            <v>2170401</v>
          </cell>
        </row>
        <row r="1139">
          <cell r="D1139">
            <v>2170499</v>
          </cell>
        </row>
        <row r="1140">
          <cell r="D1140">
            <v>21799</v>
          </cell>
        </row>
        <row r="1140">
          <cell r="F1140">
            <v>0</v>
          </cell>
        </row>
        <row r="1141">
          <cell r="D1141">
            <v>2179902</v>
          </cell>
        </row>
        <row r="1142">
          <cell r="D1142">
            <v>2179999</v>
          </cell>
        </row>
        <row r="1143">
          <cell r="D1143">
            <v>219</v>
          </cell>
        </row>
        <row r="1143">
          <cell r="F1143">
            <v>0</v>
          </cell>
        </row>
        <row r="1144">
          <cell r="D1144">
            <v>21901</v>
          </cell>
        </row>
        <row r="1145">
          <cell r="D1145">
            <v>21902</v>
          </cell>
        </row>
        <row r="1146">
          <cell r="D1146">
            <v>21903</v>
          </cell>
        </row>
        <row r="1147">
          <cell r="D1147">
            <v>21904</v>
          </cell>
        </row>
        <row r="1148">
          <cell r="D1148">
            <v>21905</v>
          </cell>
        </row>
        <row r="1149">
          <cell r="D1149">
            <v>21906</v>
          </cell>
        </row>
        <row r="1150">
          <cell r="D1150">
            <v>21907</v>
          </cell>
        </row>
        <row r="1151">
          <cell r="D1151">
            <v>21908</v>
          </cell>
        </row>
        <row r="1152">
          <cell r="D1152">
            <v>21999</v>
          </cell>
        </row>
        <row r="1153">
          <cell r="D1153">
            <v>220</v>
          </cell>
        </row>
        <row r="1153">
          <cell r="F1153">
            <v>980</v>
          </cell>
        </row>
        <row r="1154">
          <cell r="D1154">
            <v>22001</v>
          </cell>
        </row>
        <row r="1154">
          <cell r="F1154">
            <v>937</v>
          </cell>
        </row>
        <row r="1155">
          <cell r="D1155">
            <v>2200101</v>
          </cell>
        </row>
        <row r="1155">
          <cell r="F1155">
            <v>626</v>
          </cell>
        </row>
        <row r="1156">
          <cell r="D1156">
            <v>2200102</v>
          </cell>
        </row>
        <row r="1156">
          <cell r="F1156">
            <v>52</v>
          </cell>
        </row>
        <row r="1157">
          <cell r="D1157">
            <v>2200103</v>
          </cell>
        </row>
        <row r="1158">
          <cell r="D1158">
            <v>2200104</v>
          </cell>
        </row>
        <row r="1158">
          <cell r="F1158">
            <v>27</v>
          </cell>
        </row>
        <row r="1159">
          <cell r="D1159">
            <v>2200106</v>
          </cell>
        </row>
        <row r="1159">
          <cell r="F1159">
            <v>89</v>
          </cell>
        </row>
        <row r="1160">
          <cell r="D1160">
            <v>2200107</v>
          </cell>
        </row>
        <row r="1161">
          <cell r="D1161">
            <v>2200108</v>
          </cell>
        </row>
        <row r="1162">
          <cell r="D1162">
            <v>2200109</v>
          </cell>
        </row>
        <row r="1163">
          <cell r="D1163">
            <v>2200112</v>
          </cell>
        </row>
        <row r="1164">
          <cell r="D1164">
            <v>2200113</v>
          </cell>
        </row>
        <row r="1165">
          <cell r="D1165">
            <v>2200114</v>
          </cell>
        </row>
        <row r="1165">
          <cell r="F1165">
            <v>129</v>
          </cell>
        </row>
        <row r="1166">
          <cell r="D1166">
            <v>2200115</v>
          </cell>
        </row>
        <row r="1167">
          <cell r="D1167">
            <v>2200116</v>
          </cell>
        </row>
        <row r="1168">
          <cell r="D1168">
            <v>2200119</v>
          </cell>
        </row>
        <row r="1169">
          <cell r="D1169">
            <v>2200120</v>
          </cell>
        </row>
        <row r="1170">
          <cell r="D1170">
            <v>2200121</v>
          </cell>
        </row>
        <row r="1171">
          <cell r="D1171">
            <v>2200122</v>
          </cell>
        </row>
        <row r="1172">
          <cell r="D1172">
            <v>2200123</v>
          </cell>
        </row>
        <row r="1173">
          <cell r="D1173">
            <v>2200124</v>
          </cell>
        </row>
        <row r="1174">
          <cell r="D1174">
            <v>2200125</v>
          </cell>
        </row>
        <row r="1175">
          <cell r="D1175">
            <v>2200126</v>
          </cell>
        </row>
        <row r="1176">
          <cell r="D1176">
            <v>2200127</v>
          </cell>
        </row>
        <row r="1177">
          <cell r="D1177">
            <v>2200128</v>
          </cell>
        </row>
        <row r="1178">
          <cell r="D1178">
            <v>2200129</v>
          </cell>
        </row>
        <row r="1179">
          <cell r="D1179">
            <v>2200150</v>
          </cell>
        </row>
        <row r="1180">
          <cell r="D1180">
            <v>2200199</v>
          </cell>
        </row>
        <row r="1180">
          <cell r="F1180">
            <v>14</v>
          </cell>
        </row>
        <row r="1181">
          <cell r="D1181">
            <v>22005</v>
          </cell>
        </row>
        <row r="1181">
          <cell r="F1181">
            <v>42</v>
          </cell>
        </row>
        <row r="1182">
          <cell r="D1182">
            <v>2200501</v>
          </cell>
        </row>
        <row r="1183">
          <cell r="D1183">
            <v>2200502</v>
          </cell>
        </row>
        <row r="1183">
          <cell r="F1183">
            <v>11</v>
          </cell>
        </row>
        <row r="1184">
          <cell r="D1184">
            <v>2200503</v>
          </cell>
        </row>
        <row r="1185">
          <cell r="D1185">
            <v>2200504</v>
          </cell>
        </row>
        <row r="1185">
          <cell r="F1185">
            <v>31</v>
          </cell>
        </row>
        <row r="1186">
          <cell r="D1186">
            <v>2200506</v>
          </cell>
        </row>
        <row r="1187">
          <cell r="D1187">
            <v>2200507</v>
          </cell>
        </row>
        <row r="1188">
          <cell r="D1188">
            <v>2200508</v>
          </cell>
        </row>
        <row r="1189">
          <cell r="D1189">
            <v>2200509</v>
          </cell>
        </row>
        <row r="1190">
          <cell r="D1190">
            <v>2200510</v>
          </cell>
        </row>
        <row r="1191">
          <cell r="D1191">
            <v>2200511</v>
          </cell>
        </row>
        <row r="1192">
          <cell r="D1192">
            <v>2200512</v>
          </cell>
        </row>
        <row r="1193">
          <cell r="D1193">
            <v>2200513</v>
          </cell>
        </row>
        <row r="1194">
          <cell r="D1194">
            <v>2200514</v>
          </cell>
        </row>
        <row r="1195">
          <cell r="D1195">
            <v>2200599</v>
          </cell>
        </row>
        <row r="1196">
          <cell r="D1196">
            <v>22099</v>
          </cell>
        </row>
        <row r="1196">
          <cell r="F1196">
            <v>1</v>
          </cell>
        </row>
        <row r="1197">
          <cell r="D1197">
            <v>2209999</v>
          </cell>
        </row>
        <row r="1197">
          <cell r="F1197">
            <v>1</v>
          </cell>
        </row>
        <row r="1198">
          <cell r="D1198">
            <v>221</v>
          </cell>
        </row>
        <row r="1198">
          <cell r="F1198">
            <v>5913</v>
          </cell>
        </row>
        <row r="1199">
          <cell r="D1199">
            <v>22101</v>
          </cell>
        </row>
        <row r="1199">
          <cell r="F1199">
            <v>686</v>
          </cell>
        </row>
        <row r="1200">
          <cell r="D1200">
            <v>2210102</v>
          </cell>
        </row>
        <row r="1201">
          <cell r="D1201">
            <v>2210103</v>
          </cell>
        </row>
        <row r="1201">
          <cell r="F1201">
            <v>21</v>
          </cell>
        </row>
        <row r="1202">
          <cell r="D1202">
            <v>2210104</v>
          </cell>
        </row>
        <row r="1203">
          <cell r="D1203">
            <v>2210105</v>
          </cell>
        </row>
        <row r="1203">
          <cell r="F1203">
            <v>503</v>
          </cell>
        </row>
        <row r="1204">
          <cell r="D1204">
            <v>2210108</v>
          </cell>
        </row>
        <row r="1204">
          <cell r="F1204">
            <v>8</v>
          </cell>
        </row>
        <row r="1205">
          <cell r="D1205">
            <v>2210111</v>
          </cell>
        </row>
        <row r="1205">
          <cell r="F1205">
            <v>144</v>
          </cell>
        </row>
        <row r="1206">
          <cell r="D1206">
            <v>2210112</v>
          </cell>
        </row>
        <row r="1207">
          <cell r="D1207">
            <v>2210113</v>
          </cell>
        </row>
        <row r="1208">
          <cell r="D1208">
            <v>2210199</v>
          </cell>
        </row>
        <row r="1208">
          <cell r="F1208">
            <v>10</v>
          </cell>
        </row>
        <row r="1209">
          <cell r="D1209">
            <v>22102</v>
          </cell>
        </row>
        <row r="1209">
          <cell r="F1209">
            <v>5227</v>
          </cell>
        </row>
        <row r="1210">
          <cell r="D1210">
            <v>2210201</v>
          </cell>
        </row>
        <row r="1210">
          <cell r="F1210">
            <v>5227</v>
          </cell>
        </row>
        <row r="1211">
          <cell r="D1211">
            <v>2210202</v>
          </cell>
        </row>
        <row r="1212">
          <cell r="D1212">
            <v>2210203</v>
          </cell>
        </row>
        <row r="1213">
          <cell r="D1213">
            <v>22103</v>
          </cell>
        </row>
        <row r="1213">
          <cell r="F1213">
            <v>0</v>
          </cell>
        </row>
        <row r="1214">
          <cell r="D1214">
            <v>2210301</v>
          </cell>
        </row>
        <row r="1215">
          <cell r="D1215">
            <v>2210302</v>
          </cell>
        </row>
        <row r="1216">
          <cell r="D1216">
            <v>2210399</v>
          </cell>
        </row>
        <row r="1217">
          <cell r="D1217">
            <v>222</v>
          </cell>
        </row>
        <row r="1217">
          <cell r="F1217">
            <v>83</v>
          </cell>
        </row>
        <row r="1218">
          <cell r="D1218">
            <v>22201</v>
          </cell>
        </row>
        <row r="1218">
          <cell r="F1218">
            <v>59</v>
          </cell>
        </row>
        <row r="1219">
          <cell r="D1219">
            <v>2220101</v>
          </cell>
        </row>
        <row r="1220">
          <cell r="D1220">
            <v>2220102</v>
          </cell>
        </row>
        <row r="1220">
          <cell r="F1220">
            <v>51</v>
          </cell>
        </row>
        <row r="1221">
          <cell r="D1221">
            <v>2220103</v>
          </cell>
        </row>
        <row r="1222">
          <cell r="D1222">
            <v>2220104</v>
          </cell>
        </row>
        <row r="1223">
          <cell r="D1223">
            <v>2220105</v>
          </cell>
        </row>
        <row r="1224">
          <cell r="D1224">
            <v>2220106</v>
          </cell>
        </row>
        <row r="1224">
          <cell r="F1224">
            <v>1</v>
          </cell>
        </row>
        <row r="1225">
          <cell r="D1225">
            <v>2220107</v>
          </cell>
        </row>
        <row r="1226">
          <cell r="D1226">
            <v>2220112</v>
          </cell>
        </row>
        <row r="1227">
          <cell r="D1227">
            <v>2220113</v>
          </cell>
        </row>
        <row r="1228">
          <cell r="D1228">
            <v>2220114</v>
          </cell>
        </row>
        <row r="1229">
          <cell r="D1229">
            <v>2220115</v>
          </cell>
        </row>
        <row r="1230">
          <cell r="D1230">
            <v>2220118</v>
          </cell>
        </row>
        <row r="1231">
          <cell r="D1231">
            <v>2220119</v>
          </cell>
        </row>
        <row r="1231">
          <cell r="F1231">
            <v>7</v>
          </cell>
        </row>
        <row r="1232">
          <cell r="D1232">
            <v>2220120</v>
          </cell>
        </row>
        <row r="1233">
          <cell r="D1233">
            <v>2220121</v>
          </cell>
        </row>
        <row r="1234">
          <cell r="D1234">
            <v>2220150</v>
          </cell>
        </row>
        <row r="1235">
          <cell r="D1235">
            <v>2220199</v>
          </cell>
        </row>
        <row r="1236">
          <cell r="D1236">
            <v>22203</v>
          </cell>
        </row>
        <row r="1236">
          <cell r="F1236">
            <v>0</v>
          </cell>
        </row>
        <row r="1237">
          <cell r="D1237">
            <v>2220301</v>
          </cell>
        </row>
        <row r="1238">
          <cell r="D1238">
            <v>2220303</v>
          </cell>
        </row>
        <row r="1239">
          <cell r="D1239">
            <v>2220304</v>
          </cell>
        </row>
        <row r="1240">
          <cell r="D1240">
            <v>2220305</v>
          </cell>
        </row>
        <row r="1241">
          <cell r="D1241">
            <v>2220306</v>
          </cell>
        </row>
        <row r="1242">
          <cell r="D1242">
            <v>2220399</v>
          </cell>
        </row>
        <row r="1243">
          <cell r="D1243">
            <v>22204</v>
          </cell>
        </row>
        <row r="1243">
          <cell r="F1243">
            <v>24</v>
          </cell>
        </row>
        <row r="1244">
          <cell r="D1244">
            <v>2220401</v>
          </cell>
        </row>
        <row r="1245">
          <cell r="D1245">
            <v>2220402</v>
          </cell>
        </row>
        <row r="1246">
          <cell r="D1246">
            <v>2220403</v>
          </cell>
        </row>
        <row r="1246">
          <cell r="F1246">
            <v>24</v>
          </cell>
        </row>
        <row r="1247">
          <cell r="D1247">
            <v>2220404</v>
          </cell>
        </row>
        <row r="1248">
          <cell r="D1248">
            <v>2220499</v>
          </cell>
        </row>
        <row r="1249">
          <cell r="D1249">
            <v>22205</v>
          </cell>
        </row>
        <row r="1249">
          <cell r="F1249">
            <v>0</v>
          </cell>
        </row>
        <row r="1250">
          <cell r="D1250">
            <v>2220501</v>
          </cell>
        </row>
        <row r="1251">
          <cell r="D1251">
            <v>2220502</v>
          </cell>
        </row>
        <row r="1252">
          <cell r="D1252">
            <v>2220503</v>
          </cell>
        </row>
        <row r="1253">
          <cell r="D1253">
            <v>2220504</v>
          </cell>
        </row>
        <row r="1254">
          <cell r="D1254">
            <v>2220505</v>
          </cell>
        </row>
        <row r="1255">
          <cell r="D1255">
            <v>2220506</v>
          </cell>
        </row>
        <row r="1256">
          <cell r="D1256">
            <v>2220507</v>
          </cell>
        </row>
        <row r="1257">
          <cell r="D1257">
            <v>2220508</v>
          </cell>
        </row>
        <row r="1258">
          <cell r="D1258">
            <v>2220509</v>
          </cell>
        </row>
        <row r="1259">
          <cell r="D1259">
            <v>2220510</v>
          </cell>
        </row>
        <row r="1260">
          <cell r="D1260">
            <v>2220511</v>
          </cell>
        </row>
        <row r="1261">
          <cell r="D1261">
            <v>2220599</v>
          </cell>
        </row>
        <row r="1262">
          <cell r="D1262">
            <v>224</v>
          </cell>
        </row>
        <row r="1262">
          <cell r="F1262">
            <v>1910</v>
          </cell>
        </row>
        <row r="1263">
          <cell r="D1263">
            <v>22401</v>
          </cell>
        </row>
        <row r="1263">
          <cell r="F1263">
            <v>650</v>
          </cell>
        </row>
        <row r="1264">
          <cell r="D1264">
            <v>2240101</v>
          </cell>
        </row>
        <row r="1264">
          <cell r="F1264">
            <v>454</v>
          </cell>
        </row>
        <row r="1265">
          <cell r="D1265">
            <v>2240102</v>
          </cell>
        </row>
        <row r="1265">
          <cell r="F1265">
            <v>184</v>
          </cell>
        </row>
        <row r="1266">
          <cell r="D1266">
            <v>2240103</v>
          </cell>
        </row>
        <row r="1267">
          <cell r="D1267">
            <v>2240104</v>
          </cell>
        </row>
        <row r="1268">
          <cell r="D1268">
            <v>2240105</v>
          </cell>
        </row>
        <row r="1269">
          <cell r="D1269">
            <v>2240106</v>
          </cell>
        </row>
        <row r="1270">
          <cell r="D1270">
            <v>2240108</v>
          </cell>
        </row>
        <row r="1271">
          <cell r="D1271">
            <v>2240109</v>
          </cell>
        </row>
        <row r="1272">
          <cell r="D1272">
            <v>2240150</v>
          </cell>
        </row>
        <row r="1273">
          <cell r="D1273">
            <v>2240199</v>
          </cell>
        </row>
        <row r="1273">
          <cell r="F1273">
            <v>12</v>
          </cell>
        </row>
        <row r="1274">
          <cell r="D1274">
            <v>22402</v>
          </cell>
        </row>
        <row r="1274">
          <cell r="F1274">
            <v>430</v>
          </cell>
        </row>
        <row r="1275">
          <cell r="D1275">
            <v>2240201</v>
          </cell>
        </row>
        <row r="1275">
          <cell r="F1275">
            <v>305</v>
          </cell>
        </row>
        <row r="1276">
          <cell r="D1276">
            <v>2240202</v>
          </cell>
        </row>
        <row r="1276">
          <cell r="F1276">
            <v>125</v>
          </cell>
        </row>
        <row r="1277">
          <cell r="D1277">
            <v>2240203</v>
          </cell>
        </row>
        <row r="1278">
          <cell r="D1278">
            <v>2240204</v>
          </cell>
        </row>
        <row r="1279">
          <cell r="D1279">
            <v>2240250</v>
          </cell>
        </row>
        <row r="1280">
          <cell r="D1280">
            <v>2240299</v>
          </cell>
        </row>
        <row r="1281">
          <cell r="D1281">
            <v>22404</v>
          </cell>
        </row>
        <row r="1281">
          <cell r="F1281">
            <v>0</v>
          </cell>
        </row>
        <row r="1282">
          <cell r="D1282">
            <v>2240401</v>
          </cell>
        </row>
        <row r="1283">
          <cell r="D1283">
            <v>2240402</v>
          </cell>
        </row>
        <row r="1284">
          <cell r="D1284">
            <v>2240403</v>
          </cell>
        </row>
        <row r="1285">
          <cell r="D1285">
            <v>2240404</v>
          </cell>
        </row>
        <row r="1286">
          <cell r="D1286">
            <v>2240405</v>
          </cell>
        </row>
        <row r="1287">
          <cell r="D1287">
            <v>2240450</v>
          </cell>
        </row>
        <row r="1288">
          <cell r="D1288">
            <v>2240499</v>
          </cell>
        </row>
        <row r="1289">
          <cell r="D1289">
            <v>22405</v>
          </cell>
        </row>
        <row r="1289">
          <cell r="F1289">
            <v>2</v>
          </cell>
        </row>
        <row r="1290">
          <cell r="D1290">
            <v>2240501</v>
          </cell>
        </row>
        <row r="1291">
          <cell r="D1291">
            <v>2240502</v>
          </cell>
        </row>
        <row r="1292">
          <cell r="D1292">
            <v>2240503</v>
          </cell>
        </row>
        <row r="1293">
          <cell r="D1293">
            <v>2240504</v>
          </cell>
        </row>
        <row r="1293">
          <cell r="F1293">
            <v>2</v>
          </cell>
        </row>
        <row r="1294">
          <cell r="D1294">
            <v>2240505</v>
          </cell>
        </row>
        <row r="1295">
          <cell r="D1295">
            <v>2240506</v>
          </cell>
        </row>
        <row r="1296">
          <cell r="D1296">
            <v>2240507</v>
          </cell>
        </row>
        <row r="1297">
          <cell r="D1297">
            <v>2240508</v>
          </cell>
        </row>
        <row r="1298">
          <cell r="D1298">
            <v>2240509</v>
          </cell>
        </row>
        <row r="1299">
          <cell r="D1299">
            <v>2240510</v>
          </cell>
        </row>
        <row r="1300">
          <cell r="D1300">
            <v>2240550</v>
          </cell>
        </row>
        <row r="1301">
          <cell r="D1301">
            <v>2240599</v>
          </cell>
        </row>
        <row r="1302">
          <cell r="D1302">
            <v>22406</v>
          </cell>
        </row>
        <row r="1302">
          <cell r="F1302">
            <v>245</v>
          </cell>
        </row>
        <row r="1303">
          <cell r="D1303">
            <v>2240601</v>
          </cell>
        </row>
        <row r="1303">
          <cell r="F1303">
            <v>245</v>
          </cell>
        </row>
        <row r="1304">
          <cell r="D1304">
            <v>2240602</v>
          </cell>
        </row>
        <row r="1305">
          <cell r="D1305">
            <v>2240699</v>
          </cell>
        </row>
        <row r="1306">
          <cell r="D1306">
            <v>22407</v>
          </cell>
        </row>
        <row r="1306">
          <cell r="F1306">
            <v>534</v>
          </cell>
        </row>
        <row r="1307">
          <cell r="D1307">
            <v>2240703</v>
          </cell>
        </row>
        <row r="1307">
          <cell r="F1307">
            <v>258</v>
          </cell>
        </row>
        <row r="1308">
          <cell r="D1308">
            <v>2240704</v>
          </cell>
        </row>
        <row r="1308">
          <cell r="F1308">
            <v>52</v>
          </cell>
        </row>
        <row r="1309">
          <cell r="D1309">
            <v>2240799</v>
          </cell>
        </row>
        <row r="1309">
          <cell r="F1309">
            <v>224</v>
          </cell>
        </row>
        <row r="1310">
          <cell r="D1310">
            <v>22499</v>
          </cell>
        </row>
        <row r="1310">
          <cell r="F1310">
            <v>49</v>
          </cell>
        </row>
        <row r="1311">
          <cell r="D1311">
            <v>2249999</v>
          </cell>
        </row>
        <row r="1311">
          <cell r="F1311">
            <v>49</v>
          </cell>
        </row>
        <row r="1312">
          <cell r="D1312">
            <v>229</v>
          </cell>
        </row>
        <row r="1312">
          <cell r="F1312">
            <v>0</v>
          </cell>
        </row>
        <row r="1313">
          <cell r="D1313">
            <v>22999</v>
          </cell>
        </row>
        <row r="1313">
          <cell r="F1313">
            <v>0</v>
          </cell>
        </row>
        <row r="1314">
          <cell r="D1314">
            <v>2299999</v>
          </cell>
        </row>
        <row r="1315">
          <cell r="D1315">
            <v>232</v>
          </cell>
        </row>
        <row r="1315">
          <cell r="F1315">
            <v>4612</v>
          </cell>
        </row>
        <row r="1316">
          <cell r="D1316">
            <v>23201</v>
          </cell>
        </row>
        <row r="1316">
          <cell r="F1316">
            <v>0</v>
          </cell>
        </row>
        <row r="1317">
          <cell r="D1317">
            <v>2320101</v>
          </cell>
        </row>
        <row r="1318">
          <cell r="D1318">
            <v>23202</v>
          </cell>
        </row>
        <row r="1318">
          <cell r="F1318">
            <v>0</v>
          </cell>
        </row>
        <row r="1319">
          <cell r="D1319">
            <v>2320201</v>
          </cell>
        </row>
        <row r="1320">
          <cell r="D1320">
            <v>2320202</v>
          </cell>
        </row>
        <row r="1321">
          <cell r="D1321">
            <v>2320203</v>
          </cell>
        </row>
        <row r="1322">
          <cell r="D1322">
            <v>2320299</v>
          </cell>
        </row>
        <row r="1323">
          <cell r="D1323">
            <v>23203</v>
          </cell>
        </row>
        <row r="1323">
          <cell r="F1323">
            <v>4612</v>
          </cell>
        </row>
        <row r="1324">
          <cell r="D1324">
            <v>2320301</v>
          </cell>
        </row>
        <row r="1324">
          <cell r="F1324">
            <v>4016</v>
          </cell>
        </row>
        <row r="1325">
          <cell r="D1325">
            <v>2320302</v>
          </cell>
        </row>
        <row r="1326">
          <cell r="D1326">
            <v>2320303</v>
          </cell>
        </row>
        <row r="1326">
          <cell r="F1326">
            <v>596</v>
          </cell>
        </row>
        <row r="1327">
          <cell r="D1327">
            <v>2320399</v>
          </cell>
        </row>
        <row r="1328">
          <cell r="D1328">
            <v>233</v>
          </cell>
        </row>
        <row r="1328">
          <cell r="F1328">
            <v>0</v>
          </cell>
        </row>
        <row r="1329">
          <cell r="D1329">
            <v>23301</v>
          </cell>
        </row>
        <row r="1329">
          <cell r="F1329">
            <v>0</v>
          </cell>
        </row>
        <row r="1330">
          <cell r="D1330">
            <v>2330101</v>
          </cell>
        </row>
        <row r="1331">
          <cell r="D1331">
            <v>23302</v>
          </cell>
        </row>
        <row r="1331">
          <cell r="F1331">
            <v>0</v>
          </cell>
        </row>
        <row r="1332">
          <cell r="D1332">
            <v>2330201</v>
          </cell>
        </row>
        <row r="1333">
          <cell r="D1333">
            <v>23303</v>
          </cell>
        </row>
        <row r="1333">
          <cell r="F1333">
            <v>0</v>
          </cell>
        </row>
        <row r="1334">
          <cell r="D1334">
            <v>2330301</v>
          </cell>
        </row>
        <row r="1336">
          <cell r="F1336">
            <v>14137</v>
          </cell>
        </row>
        <row r="1337">
          <cell r="D1337">
            <v>205</v>
          </cell>
        </row>
        <row r="1337">
          <cell r="F1337">
            <v>0</v>
          </cell>
        </row>
        <row r="1338">
          <cell r="D1338">
            <v>20598</v>
          </cell>
        </row>
        <row r="1338">
          <cell r="F1338">
            <v>0</v>
          </cell>
        </row>
        <row r="1339">
          <cell r="D1339">
            <v>2059801</v>
          </cell>
        </row>
        <row r="1340">
          <cell r="D1340">
            <v>2059802</v>
          </cell>
        </row>
        <row r="1341">
          <cell r="D1341">
            <v>2059803</v>
          </cell>
        </row>
        <row r="1342">
          <cell r="D1342">
            <v>2059804</v>
          </cell>
        </row>
        <row r="1343">
          <cell r="D1343">
            <v>2059899</v>
          </cell>
        </row>
        <row r="1344">
          <cell r="D1344">
            <v>206</v>
          </cell>
        </row>
        <row r="1344">
          <cell r="F1344">
            <v>0</v>
          </cell>
        </row>
        <row r="1345">
          <cell r="D1345">
            <v>20610</v>
          </cell>
        </row>
        <row r="1345">
          <cell r="F1345">
            <v>0</v>
          </cell>
        </row>
        <row r="1346">
          <cell r="D1346">
            <v>2061001</v>
          </cell>
        </row>
        <row r="1347">
          <cell r="D1347">
            <v>2061002</v>
          </cell>
        </row>
        <row r="1348">
          <cell r="D1348">
            <v>2061003</v>
          </cell>
        </row>
        <row r="1349">
          <cell r="D1349">
            <v>2061004</v>
          </cell>
        </row>
        <row r="1350">
          <cell r="D1350">
            <v>2061005</v>
          </cell>
        </row>
        <row r="1351">
          <cell r="D1351">
            <v>2061099</v>
          </cell>
        </row>
        <row r="1352">
          <cell r="D1352">
            <v>20698</v>
          </cell>
        </row>
        <row r="1352">
          <cell r="F1352">
            <v>0</v>
          </cell>
        </row>
        <row r="1353">
          <cell r="D1353">
            <v>2069801</v>
          </cell>
        </row>
        <row r="1354">
          <cell r="D1354">
            <v>2069802</v>
          </cell>
        </row>
        <row r="1355">
          <cell r="D1355">
            <v>2069803</v>
          </cell>
        </row>
        <row r="1356">
          <cell r="D1356">
            <v>2069804</v>
          </cell>
        </row>
        <row r="1357">
          <cell r="D1357">
            <v>2069805</v>
          </cell>
        </row>
        <row r="1358">
          <cell r="D1358">
            <v>2069899</v>
          </cell>
        </row>
        <row r="1359">
          <cell r="D1359">
            <v>207</v>
          </cell>
        </row>
        <row r="1359">
          <cell r="F1359">
            <v>3</v>
          </cell>
        </row>
        <row r="1360">
          <cell r="D1360">
            <v>20707</v>
          </cell>
        </row>
        <row r="1360">
          <cell r="F1360">
            <v>3</v>
          </cell>
        </row>
        <row r="1361">
          <cell r="D1361">
            <v>2070701</v>
          </cell>
        </row>
        <row r="1362">
          <cell r="D1362">
            <v>2070702</v>
          </cell>
        </row>
        <row r="1362">
          <cell r="F1362">
            <v>3</v>
          </cell>
        </row>
        <row r="1363">
          <cell r="D1363">
            <v>2070703</v>
          </cell>
        </row>
        <row r="1364">
          <cell r="D1364">
            <v>2070704</v>
          </cell>
        </row>
        <row r="1365">
          <cell r="D1365">
            <v>2070799</v>
          </cell>
        </row>
        <row r="1366">
          <cell r="D1366">
            <v>20709</v>
          </cell>
        </row>
        <row r="1366">
          <cell r="F1366">
            <v>0</v>
          </cell>
        </row>
        <row r="1367">
          <cell r="D1367">
            <v>2070901</v>
          </cell>
        </row>
        <row r="1368">
          <cell r="D1368">
            <v>2070902</v>
          </cell>
        </row>
        <row r="1369">
          <cell r="D1369">
            <v>2070903</v>
          </cell>
        </row>
        <row r="1370">
          <cell r="D1370">
            <v>2070904</v>
          </cell>
        </row>
        <row r="1371">
          <cell r="D1371">
            <v>2070999</v>
          </cell>
        </row>
        <row r="1372">
          <cell r="D1372">
            <v>20710</v>
          </cell>
        </row>
        <row r="1372">
          <cell r="F1372">
            <v>0</v>
          </cell>
        </row>
        <row r="1373">
          <cell r="D1373">
            <v>2071001</v>
          </cell>
        </row>
        <row r="1374">
          <cell r="D1374">
            <v>2071099</v>
          </cell>
        </row>
        <row r="1375">
          <cell r="D1375">
            <v>20798</v>
          </cell>
        </row>
        <row r="1375">
          <cell r="F1375">
            <v>0</v>
          </cell>
        </row>
        <row r="1376">
          <cell r="D1376">
            <v>2079801</v>
          </cell>
        </row>
        <row r="1377">
          <cell r="D1377">
            <v>2079802</v>
          </cell>
        </row>
        <row r="1378">
          <cell r="D1378">
            <v>2079803</v>
          </cell>
        </row>
        <row r="1379">
          <cell r="D1379">
            <v>2079804</v>
          </cell>
        </row>
        <row r="1380">
          <cell r="D1380">
            <v>2079805</v>
          </cell>
        </row>
        <row r="1381">
          <cell r="D1381">
            <v>2079899</v>
          </cell>
        </row>
        <row r="1382">
          <cell r="D1382">
            <v>208</v>
          </cell>
        </row>
        <row r="1382">
          <cell r="F1382">
            <v>0</v>
          </cell>
        </row>
        <row r="1383">
          <cell r="D1383">
            <v>20898</v>
          </cell>
        </row>
        <row r="1383">
          <cell r="F1383">
            <v>0</v>
          </cell>
        </row>
        <row r="1384">
          <cell r="D1384">
            <v>2089801</v>
          </cell>
        </row>
        <row r="1385">
          <cell r="D1385">
            <v>2089802</v>
          </cell>
        </row>
        <row r="1386">
          <cell r="D1386">
            <v>2089899</v>
          </cell>
        </row>
        <row r="1387">
          <cell r="D1387">
            <v>210</v>
          </cell>
        </row>
        <row r="1387">
          <cell r="F1387">
            <v>0</v>
          </cell>
        </row>
        <row r="1388">
          <cell r="D1388">
            <v>21098</v>
          </cell>
        </row>
        <row r="1388">
          <cell r="F1388">
            <v>0</v>
          </cell>
        </row>
        <row r="1389">
          <cell r="D1389">
            <v>2109801</v>
          </cell>
        </row>
        <row r="1390">
          <cell r="D1390">
            <v>2109802</v>
          </cell>
        </row>
        <row r="1391">
          <cell r="D1391">
            <v>2109803</v>
          </cell>
        </row>
        <row r="1392">
          <cell r="D1392">
            <v>2109804</v>
          </cell>
        </row>
        <row r="1393">
          <cell r="D1393">
            <v>2109899</v>
          </cell>
        </row>
        <row r="1394">
          <cell r="D1394">
            <v>211</v>
          </cell>
        </row>
        <row r="1394">
          <cell r="F1394">
            <v>0</v>
          </cell>
        </row>
        <row r="1395">
          <cell r="D1395">
            <v>21160</v>
          </cell>
        </row>
        <row r="1395">
          <cell r="F1395">
            <v>0</v>
          </cell>
        </row>
        <row r="1396">
          <cell r="D1396">
            <v>2116001</v>
          </cell>
        </row>
        <row r="1397">
          <cell r="D1397">
            <v>2116002</v>
          </cell>
        </row>
        <row r="1398">
          <cell r="D1398">
            <v>2116003</v>
          </cell>
        </row>
        <row r="1399">
          <cell r="D1399">
            <v>2116099</v>
          </cell>
        </row>
        <row r="1400">
          <cell r="D1400">
            <v>21161</v>
          </cell>
        </row>
        <row r="1400">
          <cell r="F1400">
            <v>0</v>
          </cell>
        </row>
        <row r="1401">
          <cell r="D1401">
            <v>2116101</v>
          </cell>
        </row>
        <row r="1402">
          <cell r="D1402">
            <v>2116102</v>
          </cell>
        </row>
        <row r="1403">
          <cell r="D1403">
            <v>2116103</v>
          </cell>
        </row>
        <row r="1404">
          <cell r="D1404">
            <v>2116104</v>
          </cell>
        </row>
        <row r="1405">
          <cell r="D1405">
            <v>21198</v>
          </cell>
        </row>
        <row r="1405">
          <cell r="F1405">
            <v>0</v>
          </cell>
        </row>
        <row r="1406">
          <cell r="D1406">
            <v>2119801</v>
          </cell>
        </row>
        <row r="1407">
          <cell r="D1407">
            <v>2119802</v>
          </cell>
        </row>
        <row r="1408">
          <cell r="D1408">
            <v>2119803</v>
          </cell>
        </row>
        <row r="1409">
          <cell r="D1409">
            <v>2119899</v>
          </cell>
        </row>
        <row r="1410">
          <cell r="D1410">
            <v>212</v>
          </cell>
        </row>
        <row r="1410">
          <cell r="F1410">
            <v>10833</v>
          </cell>
        </row>
        <row r="1411">
          <cell r="D1411">
            <v>21208</v>
          </cell>
        </row>
        <row r="1411">
          <cell r="F1411">
            <v>3333</v>
          </cell>
        </row>
        <row r="1412">
          <cell r="D1412">
            <v>2120801</v>
          </cell>
        </row>
        <row r="1412">
          <cell r="F1412">
            <v>369</v>
          </cell>
        </row>
        <row r="1413">
          <cell r="D1413">
            <v>2120802</v>
          </cell>
        </row>
        <row r="1414">
          <cell r="D1414">
            <v>2120803</v>
          </cell>
        </row>
        <row r="1414">
          <cell r="F1414">
            <v>50</v>
          </cell>
        </row>
        <row r="1415">
          <cell r="D1415">
            <v>2120804</v>
          </cell>
        </row>
        <row r="1416">
          <cell r="D1416">
            <v>2120805</v>
          </cell>
        </row>
        <row r="1416">
          <cell r="F1416">
            <v>320</v>
          </cell>
        </row>
        <row r="1417">
          <cell r="D1417">
            <v>2120806</v>
          </cell>
        </row>
        <row r="1418">
          <cell r="D1418">
            <v>2120807</v>
          </cell>
        </row>
        <row r="1419">
          <cell r="D1419">
            <v>2120809</v>
          </cell>
        </row>
        <row r="1419">
          <cell r="F1419">
            <v>70</v>
          </cell>
        </row>
        <row r="1420">
          <cell r="D1420">
            <v>2120810</v>
          </cell>
        </row>
        <row r="1421">
          <cell r="D1421">
            <v>2120811</v>
          </cell>
        </row>
        <row r="1422">
          <cell r="D1422">
            <v>2120813</v>
          </cell>
        </row>
        <row r="1423">
          <cell r="D1423">
            <v>2120814</v>
          </cell>
        </row>
        <row r="1424">
          <cell r="D1424">
            <v>2120815</v>
          </cell>
        </row>
        <row r="1424">
          <cell r="F1424">
            <v>964</v>
          </cell>
        </row>
        <row r="1425">
          <cell r="D1425">
            <v>2120816</v>
          </cell>
        </row>
        <row r="1425">
          <cell r="F1425">
            <v>8</v>
          </cell>
        </row>
        <row r="1426">
          <cell r="D1426">
            <v>2120899</v>
          </cell>
        </row>
        <row r="1426">
          <cell r="F1426">
            <v>1552</v>
          </cell>
        </row>
        <row r="1427">
          <cell r="D1427">
            <v>21210</v>
          </cell>
        </row>
        <row r="1427">
          <cell r="F1427">
            <v>0</v>
          </cell>
        </row>
        <row r="1428">
          <cell r="D1428">
            <v>2121001</v>
          </cell>
        </row>
        <row r="1429">
          <cell r="D1429">
            <v>2121002</v>
          </cell>
        </row>
        <row r="1430">
          <cell r="D1430">
            <v>2121099</v>
          </cell>
        </row>
        <row r="1431">
          <cell r="D1431">
            <v>21211</v>
          </cell>
        </row>
        <row r="1432">
          <cell r="D1432">
            <v>21213</v>
          </cell>
        </row>
        <row r="1432">
          <cell r="F1432">
            <v>119</v>
          </cell>
        </row>
        <row r="1433">
          <cell r="D1433">
            <v>2121301</v>
          </cell>
        </row>
        <row r="1433">
          <cell r="F1433">
            <v>116</v>
          </cell>
        </row>
        <row r="1434">
          <cell r="D1434">
            <v>2121302</v>
          </cell>
        </row>
        <row r="1434">
          <cell r="F1434">
            <v>3</v>
          </cell>
        </row>
        <row r="1435">
          <cell r="D1435">
            <v>2121303</v>
          </cell>
        </row>
        <row r="1436">
          <cell r="D1436">
            <v>2121304</v>
          </cell>
        </row>
        <row r="1437">
          <cell r="D1437">
            <v>2121399</v>
          </cell>
        </row>
        <row r="1438">
          <cell r="D1438">
            <v>21214</v>
          </cell>
        </row>
        <row r="1438">
          <cell r="F1438">
            <v>158</v>
          </cell>
        </row>
        <row r="1439">
          <cell r="D1439">
            <v>2121401</v>
          </cell>
        </row>
        <row r="1439">
          <cell r="F1439">
            <v>158</v>
          </cell>
        </row>
        <row r="1440">
          <cell r="D1440">
            <v>2121402</v>
          </cell>
        </row>
        <row r="1441">
          <cell r="D1441">
            <v>2121499</v>
          </cell>
        </row>
        <row r="1442">
          <cell r="D1442">
            <v>21215</v>
          </cell>
        </row>
        <row r="1442">
          <cell r="F1442">
            <v>0</v>
          </cell>
        </row>
        <row r="1443">
          <cell r="D1443">
            <v>2121501</v>
          </cell>
        </row>
        <row r="1444">
          <cell r="D1444">
            <v>2121502</v>
          </cell>
        </row>
        <row r="1445">
          <cell r="D1445">
            <v>2121599</v>
          </cell>
        </row>
        <row r="1446">
          <cell r="D1446">
            <v>21216</v>
          </cell>
        </row>
        <row r="1446">
          <cell r="F1446">
            <v>0</v>
          </cell>
        </row>
        <row r="1447">
          <cell r="D1447">
            <v>2121601</v>
          </cell>
        </row>
        <row r="1448">
          <cell r="D1448">
            <v>2121602</v>
          </cell>
        </row>
        <row r="1449">
          <cell r="D1449">
            <v>2121699</v>
          </cell>
        </row>
        <row r="1450">
          <cell r="D1450">
            <v>21217</v>
          </cell>
        </row>
        <row r="1450">
          <cell r="F1450">
            <v>0</v>
          </cell>
        </row>
        <row r="1451">
          <cell r="D1451">
            <v>2121701</v>
          </cell>
        </row>
        <row r="1452">
          <cell r="D1452">
            <v>2121702</v>
          </cell>
        </row>
        <row r="1453">
          <cell r="D1453">
            <v>2121703</v>
          </cell>
        </row>
        <row r="1454">
          <cell r="D1454">
            <v>2121704</v>
          </cell>
        </row>
        <row r="1455">
          <cell r="D1455">
            <v>2121799</v>
          </cell>
        </row>
        <row r="1456">
          <cell r="D1456">
            <v>21218</v>
          </cell>
        </row>
        <row r="1456">
          <cell r="F1456">
            <v>0</v>
          </cell>
        </row>
        <row r="1457">
          <cell r="D1457">
            <v>2121801</v>
          </cell>
        </row>
        <row r="1458">
          <cell r="D1458">
            <v>2121899</v>
          </cell>
        </row>
        <row r="1459">
          <cell r="D1459">
            <v>21219</v>
          </cell>
        </row>
        <row r="1459">
          <cell r="F1459">
            <v>6713</v>
          </cell>
        </row>
        <row r="1460">
          <cell r="D1460">
            <v>2121901</v>
          </cell>
        </row>
        <row r="1461">
          <cell r="D1461">
            <v>2121902</v>
          </cell>
        </row>
        <row r="1462">
          <cell r="D1462">
            <v>2121903</v>
          </cell>
        </row>
        <row r="1462">
          <cell r="F1462">
            <v>6517</v>
          </cell>
        </row>
        <row r="1463">
          <cell r="D1463">
            <v>2121904</v>
          </cell>
        </row>
        <row r="1463">
          <cell r="F1463">
            <v>31</v>
          </cell>
        </row>
        <row r="1464">
          <cell r="D1464">
            <v>2121905</v>
          </cell>
        </row>
        <row r="1465">
          <cell r="D1465">
            <v>2121906</v>
          </cell>
        </row>
        <row r="1466">
          <cell r="D1466">
            <v>2121907</v>
          </cell>
        </row>
        <row r="1467">
          <cell r="D1467">
            <v>2121999</v>
          </cell>
        </row>
        <row r="1467">
          <cell r="F1467">
            <v>165</v>
          </cell>
        </row>
        <row r="1468">
          <cell r="D1468">
            <v>21298</v>
          </cell>
        </row>
        <row r="1468">
          <cell r="F1468">
            <v>510</v>
          </cell>
        </row>
        <row r="1469">
          <cell r="D1469">
            <v>2129801</v>
          </cell>
        </row>
        <row r="1469">
          <cell r="F1469">
            <v>510</v>
          </cell>
        </row>
        <row r="1470">
          <cell r="D1470">
            <v>2129899</v>
          </cell>
        </row>
        <row r="1471">
          <cell r="D1471">
            <v>213</v>
          </cell>
        </row>
        <row r="1471">
          <cell r="F1471">
            <v>706</v>
          </cell>
        </row>
        <row r="1472">
          <cell r="D1472">
            <v>21366</v>
          </cell>
        </row>
        <row r="1472">
          <cell r="F1472">
            <v>110</v>
          </cell>
        </row>
        <row r="1473">
          <cell r="D1473">
            <v>2136601</v>
          </cell>
        </row>
        <row r="1473">
          <cell r="F1473">
            <v>110</v>
          </cell>
        </row>
        <row r="1474">
          <cell r="D1474">
            <v>2136602</v>
          </cell>
        </row>
        <row r="1475">
          <cell r="D1475">
            <v>2136603</v>
          </cell>
        </row>
        <row r="1476">
          <cell r="D1476">
            <v>2136699</v>
          </cell>
        </row>
        <row r="1477">
          <cell r="D1477">
            <v>21367</v>
          </cell>
        </row>
        <row r="1477">
          <cell r="F1477">
            <v>0</v>
          </cell>
        </row>
        <row r="1478">
          <cell r="D1478">
            <v>2136701</v>
          </cell>
        </row>
        <row r="1479">
          <cell r="D1479">
            <v>2136702</v>
          </cell>
        </row>
        <row r="1480">
          <cell r="D1480">
            <v>2136703</v>
          </cell>
        </row>
        <row r="1481">
          <cell r="D1481">
            <v>2136799</v>
          </cell>
        </row>
        <row r="1482">
          <cell r="D1482">
            <v>21369</v>
          </cell>
        </row>
        <row r="1482">
          <cell r="F1482">
            <v>0</v>
          </cell>
        </row>
        <row r="1483">
          <cell r="D1483">
            <v>2136901</v>
          </cell>
        </row>
        <row r="1484">
          <cell r="D1484">
            <v>2136902</v>
          </cell>
        </row>
        <row r="1485">
          <cell r="D1485">
            <v>2136903</v>
          </cell>
        </row>
        <row r="1486">
          <cell r="D1486">
            <v>2136999</v>
          </cell>
        </row>
        <row r="1487">
          <cell r="D1487">
            <v>21370</v>
          </cell>
        </row>
        <row r="1487">
          <cell r="F1487">
            <v>0</v>
          </cell>
        </row>
        <row r="1488">
          <cell r="D1488">
            <v>2137001</v>
          </cell>
        </row>
        <row r="1489">
          <cell r="D1489">
            <v>2137099</v>
          </cell>
        </row>
        <row r="1490">
          <cell r="D1490">
            <v>21371</v>
          </cell>
        </row>
        <row r="1490">
          <cell r="F1490">
            <v>0</v>
          </cell>
        </row>
        <row r="1491">
          <cell r="D1491">
            <v>2137101</v>
          </cell>
        </row>
        <row r="1492">
          <cell r="D1492">
            <v>2137102</v>
          </cell>
        </row>
        <row r="1493">
          <cell r="D1493">
            <v>2137103</v>
          </cell>
        </row>
        <row r="1494">
          <cell r="D1494">
            <v>2137199</v>
          </cell>
        </row>
        <row r="1495">
          <cell r="D1495">
            <v>21372</v>
          </cell>
        </row>
        <row r="1495">
          <cell r="F1495">
            <v>596</v>
          </cell>
        </row>
        <row r="1496">
          <cell r="D1496">
            <v>2137201</v>
          </cell>
        </row>
        <row r="1496">
          <cell r="F1496">
            <v>41</v>
          </cell>
        </row>
        <row r="1497">
          <cell r="D1497">
            <v>2137202</v>
          </cell>
        </row>
        <row r="1497">
          <cell r="F1497">
            <v>555</v>
          </cell>
        </row>
        <row r="1498">
          <cell r="D1498">
            <v>2137299</v>
          </cell>
        </row>
        <row r="1499">
          <cell r="D1499">
            <v>21373</v>
          </cell>
        </row>
        <row r="1499">
          <cell r="F1499">
            <v>0</v>
          </cell>
        </row>
        <row r="1500">
          <cell r="D1500">
            <v>2137301</v>
          </cell>
        </row>
        <row r="1501">
          <cell r="D1501">
            <v>2137302</v>
          </cell>
        </row>
        <row r="1502">
          <cell r="D1502">
            <v>2137399</v>
          </cell>
        </row>
        <row r="1503">
          <cell r="D1503">
            <v>21374</v>
          </cell>
        </row>
        <row r="1503">
          <cell r="F1503">
            <v>0</v>
          </cell>
        </row>
        <row r="1504">
          <cell r="D1504">
            <v>2137401</v>
          </cell>
        </row>
        <row r="1505">
          <cell r="D1505">
            <v>2137499</v>
          </cell>
        </row>
        <row r="1506">
          <cell r="D1506">
            <v>21398</v>
          </cell>
        </row>
        <row r="1506">
          <cell r="F1506">
            <v>0</v>
          </cell>
        </row>
        <row r="1507">
          <cell r="D1507">
            <v>2139801</v>
          </cell>
        </row>
        <row r="1508">
          <cell r="D1508">
            <v>2139802</v>
          </cell>
        </row>
        <row r="1509">
          <cell r="D1509">
            <v>2139899</v>
          </cell>
        </row>
        <row r="1510">
          <cell r="D1510">
            <v>214</v>
          </cell>
        </row>
        <row r="1510">
          <cell r="F1510">
            <v>0</v>
          </cell>
        </row>
        <row r="1511">
          <cell r="D1511">
            <v>21460</v>
          </cell>
        </row>
        <row r="1511">
          <cell r="F1511">
            <v>0</v>
          </cell>
        </row>
        <row r="1512">
          <cell r="D1512">
            <v>2146001</v>
          </cell>
        </row>
        <row r="1513">
          <cell r="D1513">
            <v>2146002</v>
          </cell>
        </row>
        <row r="1514">
          <cell r="D1514">
            <v>2146003</v>
          </cell>
        </row>
        <row r="1515">
          <cell r="D1515">
            <v>2146099</v>
          </cell>
        </row>
        <row r="1516">
          <cell r="D1516">
            <v>21462</v>
          </cell>
        </row>
        <row r="1516">
          <cell r="F1516">
            <v>0</v>
          </cell>
        </row>
        <row r="1517">
          <cell r="D1517">
            <v>2146201</v>
          </cell>
        </row>
        <row r="1518">
          <cell r="D1518">
            <v>2146202</v>
          </cell>
        </row>
        <row r="1519">
          <cell r="D1519">
            <v>2146203</v>
          </cell>
        </row>
        <row r="1520">
          <cell r="D1520">
            <v>2146299</v>
          </cell>
        </row>
        <row r="1521">
          <cell r="D1521">
            <v>21464</v>
          </cell>
        </row>
        <row r="1521">
          <cell r="F1521">
            <v>0</v>
          </cell>
        </row>
        <row r="1522">
          <cell r="D1522">
            <v>2146401</v>
          </cell>
        </row>
        <row r="1523">
          <cell r="D1523">
            <v>2146402</v>
          </cell>
        </row>
        <row r="1524">
          <cell r="D1524">
            <v>2146403</v>
          </cell>
        </row>
        <row r="1525">
          <cell r="D1525">
            <v>2146404</v>
          </cell>
        </row>
        <row r="1526">
          <cell r="D1526">
            <v>2146405</v>
          </cell>
        </row>
        <row r="1527">
          <cell r="D1527">
            <v>2146406</v>
          </cell>
        </row>
        <row r="1528">
          <cell r="D1528">
            <v>2146407</v>
          </cell>
        </row>
        <row r="1529">
          <cell r="D1529">
            <v>2146499</v>
          </cell>
        </row>
        <row r="1530">
          <cell r="D1530">
            <v>21468</v>
          </cell>
        </row>
        <row r="1530">
          <cell r="F1530">
            <v>0</v>
          </cell>
        </row>
        <row r="1531">
          <cell r="D1531">
            <v>2146801</v>
          </cell>
        </row>
        <row r="1532">
          <cell r="D1532">
            <v>2146802</v>
          </cell>
        </row>
        <row r="1533">
          <cell r="D1533">
            <v>2146803</v>
          </cell>
        </row>
        <row r="1534">
          <cell r="D1534">
            <v>2146804</v>
          </cell>
        </row>
        <row r="1535">
          <cell r="D1535">
            <v>2146805</v>
          </cell>
        </row>
        <row r="1536">
          <cell r="D1536">
            <v>2146899</v>
          </cell>
        </row>
        <row r="1537">
          <cell r="D1537">
            <v>21469</v>
          </cell>
        </row>
        <row r="1537">
          <cell r="F1537">
            <v>0</v>
          </cell>
        </row>
        <row r="1538">
          <cell r="D1538">
            <v>2146901</v>
          </cell>
        </row>
        <row r="1539">
          <cell r="D1539">
            <v>2146902</v>
          </cell>
        </row>
        <row r="1540">
          <cell r="D1540">
            <v>2146903</v>
          </cell>
        </row>
        <row r="1541">
          <cell r="D1541">
            <v>2146904</v>
          </cell>
        </row>
        <row r="1542">
          <cell r="D1542">
            <v>2146906</v>
          </cell>
        </row>
        <row r="1543">
          <cell r="D1543">
            <v>2146907</v>
          </cell>
        </row>
        <row r="1544">
          <cell r="D1544">
            <v>2146908</v>
          </cell>
        </row>
        <row r="1545">
          <cell r="D1545">
            <v>2146909</v>
          </cell>
        </row>
        <row r="1546">
          <cell r="D1546">
            <v>2146999</v>
          </cell>
        </row>
        <row r="1547">
          <cell r="D1547">
            <v>21470</v>
          </cell>
        </row>
        <row r="1547">
          <cell r="F1547">
            <v>0</v>
          </cell>
        </row>
        <row r="1548">
          <cell r="D1548">
            <v>2147001</v>
          </cell>
        </row>
        <row r="1549">
          <cell r="D1549">
            <v>2147099</v>
          </cell>
        </row>
        <row r="1550">
          <cell r="D1550">
            <v>21471</v>
          </cell>
        </row>
        <row r="1550">
          <cell r="F1550">
            <v>0</v>
          </cell>
        </row>
        <row r="1551">
          <cell r="D1551">
            <v>2147101</v>
          </cell>
        </row>
        <row r="1552">
          <cell r="D1552">
            <v>2147199</v>
          </cell>
        </row>
        <row r="1553">
          <cell r="D1553">
            <v>21472</v>
          </cell>
        </row>
        <row r="1554">
          <cell r="D1554">
            <v>21498</v>
          </cell>
        </row>
        <row r="1554">
          <cell r="F1554">
            <v>0</v>
          </cell>
        </row>
        <row r="1555">
          <cell r="D1555">
            <v>2149801</v>
          </cell>
        </row>
        <row r="1556">
          <cell r="D1556">
            <v>2149802</v>
          </cell>
        </row>
        <row r="1557">
          <cell r="D1557">
            <v>2149803</v>
          </cell>
        </row>
        <row r="1558">
          <cell r="D1558">
            <v>2149804</v>
          </cell>
        </row>
        <row r="1559">
          <cell r="D1559">
            <v>2149899</v>
          </cell>
        </row>
        <row r="1560">
          <cell r="D1560">
            <v>215</v>
          </cell>
        </row>
        <row r="1560">
          <cell r="F1560">
            <v>294</v>
          </cell>
        </row>
        <row r="1561">
          <cell r="D1561">
            <v>21562</v>
          </cell>
        </row>
        <row r="1561">
          <cell r="F1561">
            <v>0</v>
          </cell>
        </row>
        <row r="1562">
          <cell r="D1562">
            <v>2156201</v>
          </cell>
        </row>
        <row r="1563">
          <cell r="D1563">
            <v>2156202</v>
          </cell>
        </row>
        <row r="1564">
          <cell r="D1564">
            <v>2156299</v>
          </cell>
        </row>
        <row r="1565">
          <cell r="D1565">
            <v>21598</v>
          </cell>
        </row>
        <row r="1565">
          <cell r="F1565">
            <v>294</v>
          </cell>
        </row>
        <row r="1566">
          <cell r="D1566">
            <v>2159801</v>
          </cell>
        </row>
        <row r="1567">
          <cell r="D1567">
            <v>2159802</v>
          </cell>
        </row>
        <row r="1567">
          <cell r="F1567">
            <v>294</v>
          </cell>
        </row>
        <row r="1568">
          <cell r="D1568">
            <v>2159803</v>
          </cell>
        </row>
        <row r="1569">
          <cell r="D1569">
            <v>2159899</v>
          </cell>
        </row>
        <row r="1570">
          <cell r="D1570">
            <v>217</v>
          </cell>
        </row>
        <row r="1570">
          <cell r="F1570">
            <v>0</v>
          </cell>
        </row>
        <row r="1571">
          <cell r="D1571">
            <v>2170402</v>
          </cell>
        </row>
        <row r="1572">
          <cell r="D1572">
            <v>2170403</v>
          </cell>
        </row>
        <row r="1573">
          <cell r="D1573">
            <v>220</v>
          </cell>
        </row>
        <row r="1573">
          <cell r="F1573">
            <v>0</v>
          </cell>
        </row>
        <row r="1574">
          <cell r="D1574">
            <v>22006</v>
          </cell>
        </row>
        <row r="1574">
          <cell r="F1574">
            <v>0</v>
          </cell>
        </row>
        <row r="1575">
          <cell r="D1575">
            <v>2200601</v>
          </cell>
        </row>
        <row r="1576">
          <cell r="D1576">
            <v>2200602</v>
          </cell>
        </row>
        <row r="1577">
          <cell r="D1577">
            <v>221</v>
          </cell>
        </row>
        <row r="1577">
          <cell r="F1577">
            <v>0</v>
          </cell>
        </row>
        <row r="1578">
          <cell r="D1578">
            <v>22198</v>
          </cell>
        </row>
        <row r="1578">
          <cell r="F1578">
            <v>0</v>
          </cell>
        </row>
        <row r="1579">
          <cell r="D1579">
            <v>2219801</v>
          </cell>
        </row>
        <row r="1580">
          <cell r="D1580">
            <v>2219899</v>
          </cell>
        </row>
        <row r="1581">
          <cell r="D1581">
            <v>222</v>
          </cell>
        </row>
        <row r="1581">
          <cell r="F1581">
            <v>0</v>
          </cell>
        </row>
        <row r="1582">
          <cell r="D1582">
            <v>22298</v>
          </cell>
        </row>
        <row r="1582">
          <cell r="F1582">
            <v>0</v>
          </cell>
        </row>
        <row r="1583">
          <cell r="D1583">
            <v>2229801</v>
          </cell>
        </row>
        <row r="1584">
          <cell r="D1584">
            <v>2229899</v>
          </cell>
        </row>
        <row r="1585">
          <cell r="D1585">
            <v>224</v>
          </cell>
        </row>
        <row r="1585">
          <cell r="F1585">
            <v>0</v>
          </cell>
        </row>
        <row r="1586">
          <cell r="D1586">
            <v>22498</v>
          </cell>
        </row>
        <row r="1586">
          <cell r="F1586">
            <v>0</v>
          </cell>
        </row>
        <row r="1587">
          <cell r="D1587">
            <v>2249801</v>
          </cell>
        </row>
        <row r="1588">
          <cell r="D1588">
            <v>2249802</v>
          </cell>
        </row>
        <row r="1589">
          <cell r="D1589">
            <v>2249899</v>
          </cell>
        </row>
        <row r="1590">
          <cell r="D1590">
            <v>229</v>
          </cell>
        </row>
        <row r="1590">
          <cell r="F1590">
            <v>1393</v>
          </cell>
        </row>
        <row r="1591">
          <cell r="D1591">
            <v>22904</v>
          </cell>
        </row>
        <row r="1591">
          <cell r="F1591">
            <v>0</v>
          </cell>
        </row>
        <row r="1592">
          <cell r="D1592">
            <v>2290401</v>
          </cell>
        </row>
        <row r="1593">
          <cell r="D1593">
            <v>2290402</v>
          </cell>
        </row>
        <row r="1594">
          <cell r="D1594">
            <v>2290403</v>
          </cell>
        </row>
        <row r="1595">
          <cell r="D1595">
            <v>22908</v>
          </cell>
        </row>
        <row r="1595">
          <cell r="F1595">
            <v>0</v>
          </cell>
        </row>
        <row r="1596">
          <cell r="D1596">
            <v>2290802</v>
          </cell>
        </row>
        <row r="1597">
          <cell r="D1597">
            <v>2290803</v>
          </cell>
        </row>
        <row r="1598">
          <cell r="D1598">
            <v>2290804</v>
          </cell>
        </row>
        <row r="1599">
          <cell r="D1599">
            <v>2290805</v>
          </cell>
        </row>
        <row r="1600">
          <cell r="D1600">
            <v>2290806</v>
          </cell>
        </row>
        <row r="1601">
          <cell r="D1601">
            <v>2290807</v>
          </cell>
        </row>
        <row r="1602">
          <cell r="D1602">
            <v>2290808</v>
          </cell>
        </row>
        <row r="1603">
          <cell r="D1603">
            <v>2290899</v>
          </cell>
        </row>
        <row r="1604">
          <cell r="D1604">
            <v>22909</v>
          </cell>
        </row>
        <row r="1604">
          <cell r="F1604">
            <v>0</v>
          </cell>
        </row>
        <row r="1605">
          <cell r="D1605">
            <v>2290901</v>
          </cell>
        </row>
        <row r="1606">
          <cell r="D1606">
            <v>22910</v>
          </cell>
        </row>
        <row r="1606">
          <cell r="F1606">
            <v>0</v>
          </cell>
        </row>
        <row r="1607">
          <cell r="D1607">
            <v>2291001</v>
          </cell>
        </row>
        <row r="1608">
          <cell r="D1608">
            <v>22960</v>
          </cell>
        </row>
        <row r="1608">
          <cell r="F1608">
            <v>1393</v>
          </cell>
        </row>
        <row r="1609">
          <cell r="D1609">
            <v>2296001</v>
          </cell>
        </row>
        <row r="1610">
          <cell r="D1610">
            <v>2296002</v>
          </cell>
        </row>
        <row r="1610">
          <cell r="F1610">
            <v>769</v>
          </cell>
        </row>
        <row r="1611">
          <cell r="D1611">
            <v>2296003</v>
          </cell>
        </row>
        <row r="1611">
          <cell r="F1611">
            <v>24</v>
          </cell>
        </row>
        <row r="1612">
          <cell r="D1612">
            <v>2296004</v>
          </cell>
        </row>
        <row r="1612">
          <cell r="F1612">
            <v>490</v>
          </cell>
        </row>
        <row r="1613">
          <cell r="D1613">
            <v>2296005</v>
          </cell>
        </row>
        <row r="1614">
          <cell r="D1614">
            <v>2296006</v>
          </cell>
        </row>
        <row r="1614">
          <cell r="F1614">
            <v>58</v>
          </cell>
        </row>
        <row r="1615">
          <cell r="D1615">
            <v>2296010</v>
          </cell>
        </row>
        <row r="1616">
          <cell r="D1616">
            <v>2296011</v>
          </cell>
        </row>
        <row r="1617">
          <cell r="D1617">
            <v>2296012</v>
          </cell>
        </row>
        <row r="1618">
          <cell r="D1618">
            <v>2296013</v>
          </cell>
        </row>
        <row r="1619">
          <cell r="D1619">
            <v>2296099</v>
          </cell>
        </row>
        <row r="1619">
          <cell r="F1619">
            <v>52</v>
          </cell>
        </row>
        <row r="1620">
          <cell r="D1620">
            <v>22998</v>
          </cell>
        </row>
        <row r="1620">
          <cell r="F1620">
            <v>0</v>
          </cell>
        </row>
        <row r="1621">
          <cell r="D1621">
            <v>2299899</v>
          </cell>
        </row>
        <row r="1622">
          <cell r="D1622">
            <v>232</v>
          </cell>
        </row>
        <row r="1622">
          <cell r="F1622">
            <v>908</v>
          </cell>
        </row>
        <row r="1623">
          <cell r="D1623">
            <v>23204</v>
          </cell>
        </row>
        <row r="1623">
          <cell r="F1623">
            <v>908</v>
          </cell>
        </row>
        <row r="1624">
          <cell r="D1624">
            <v>2320401</v>
          </cell>
        </row>
        <row r="1625">
          <cell r="D1625">
            <v>2320405</v>
          </cell>
        </row>
        <row r="1626">
          <cell r="D1626">
            <v>2320411</v>
          </cell>
        </row>
        <row r="1626">
          <cell r="F1626">
            <v>545</v>
          </cell>
        </row>
        <row r="1627">
          <cell r="D1627">
            <v>2320413</v>
          </cell>
        </row>
        <row r="1628">
          <cell r="D1628">
            <v>2320414</v>
          </cell>
        </row>
        <row r="1629">
          <cell r="D1629">
            <v>2320416</v>
          </cell>
        </row>
        <row r="1630">
          <cell r="D1630">
            <v>2320417</v>
          </cell>
        </row>
        <row r="1631">
          <cell r="D1631">
            <v>2320418</v>
          </cell>
        </row>
        <row r="1632">
          <cell r="D1632">
            <v>2320419</v>
          </cell>
        </row>
        <row r="1633">
          <cell r="D1633">
            <v>2320420</v>
          </cell>
        </row>
        <row r="1634">
          <cell r="D1634">
            <v>2320431</v>
          </cell>
        </row>
        <row r="1634">
          <cell r="F1634">
            <v>184</v>
          </cell>
        </row>
        <row r="1635">
          <cell r="D1635">
            <v>2320432</v>
          </cell>
        </row>
        <row r="1636">
          <cell r="D1636">
            <v>2320433</v>
          </cell>
        </row>
        <row r="1636">
          <cell r="F1636">
            <v>94</v>
          </cell>
        </row>
        <row r="1637">
          <cell r="D1637">
            <v>2320498</v>
          </cell>
        </row>
        <row r="1637">
          <cell r="F1637">
            <v>85</v>
          </cell>
        </row>
        <row r="1638">
          <cell r="D1638">
            <v>2320499</v>
          </cell>
        </row>
        <row r="1639">
          <cell r="D1639">
            <v>233</v>
          </cell>
        </row>
        <row r="1639">
          <cell r="F1639">
            <v>0</v>
          </cell>
        </row>
        <row r="1640">
          <cell r="D1640">
            <v>23304</v>
          </cell>
        </row>
        <row r="1640">
          <cell r="F1640">
            <v>0</v>
          </cell>
        </row>
        <row r="1641">
          <cell r="D1641">
            <v>2330401</v>
          </cell>
        </row>
        <row r="1642">
          <cell r="D1642">
            <v>2330405</v>
          </cell>
        </row>
        <row r="1643">
          <cell r="D1643">
            <v>2330411</v>
          </cell>
        </row>
        <row r="1644">
          <cell r="D1644">
            <v>2330413</v>
          </cell>
        </row>
        <row r="1645">
          <cell r="D1645">
            <v>2330414</v>
          </cell>
        </row>
        <row r="1646">
          <cell r="D1646">
            <v>2330416</v>
          </cell>
        </row>
        <row r="1647">
          <cell r="D1647">
            <v>2330417</v>
          </cell>
        </row>
        <row r="1648">
          <cell r="D1648">
            <v>2330418</v>
          </cell>
        </row>
        <row r="1649">
          <cell r="D1649">
            <v>2330419</v>
          </cell>
        </row>
        <row r="1650">
          <cell r="D1650">
            <v>2330420</v>
          </cell>
        </row>
        <row r="1651">
          <cell r="D1651">
            <v>2330431</v>
          </cell>
        </row>
        <row r="1652">
          <cell r="D1652">
            <v>2330432</v>
          </cell>
        </row>
        <row r="1653">
          <cell r="D1653">
            <v>2330433</v>
          </cell>
        </row>
        <row r="1654">
          <cell r="D1654">
            <v>2330498</v>
          </cell>
        </row>
        <row r="1655">
          <cell r="D1655">
            <v>2330499</v>
          </cell>
        </row>
        <row r="1656">
          <cell r="D1656">
            <v>234</v>
          </cell>
        </row>
        <row r="1656">
          <cell r="F1656">
            <v>0</v>
          </cell>
        </row>
        <row r="1657">
          <cell r="D1657">
            <v>23401</v>
          </cell>
        </row>
        <row r="1657">
          <cell r="F1657">
            <v>0</v>
          </cell>
        </row>
        <row r="1658">
          <cell r="D1658">
            <v>2340101</v>
          </cell>
        </row>
        <row r="1659">
          <cell r="D1659">
            <v>2340102</v>
          </cell>
        </row>
        <row r="1660">
          <cell r="D1660">
            <v>2340103</v>
          </cell>
        </row>
        <row r="1661">
          <cell r="D1661">
            <v>2340104</v>
          </cell>
        </row>
        <row r="1662">
          <cell r="D1662">
            <v>2340105</v>
          </cell>
        </row>
        <row r="1663">
          <cell r="D1663">
            <v>2340106</v>
          </cell>
        </row>
        <row r="1664">
          <cell r="D1664">
            <v>2340107</v>
          </cell>
        </row>
        <row r="1665">
          <cell r="D1665">
            <v>2340108</v>
          </cell>
        </row>
        <row r="1666">
          <cell r="D1666">
            <v>2340109</v>
          </cell>
        </row>
        <row r="1667">
          <cell r="D1667">
            <v>2340110</v>
          </cell>
        </row>
        <row r="1668">
          <cell r="D1668">
            <v>2340111</v>
          </cell>
        </row>
        <row r="1669">
          <cell r="D1669">
            <v>2340199</v>
          </cell>
        </row>
        <row r="1670">
          <cell r="D1670">
            <v>23402</v>
          </cell>
        </row>
        <row r="1670">
          <cell r="F1670">
            <v>0</v>
          </cell>
        </row>
        <row r="1671">
          <cell r="D1671">
            <v>2340201</v>
          </cell>
        </row>
        <row r="1672">
          <cell r="D1672">
            <v>2340202</v>
          </cell>
        </row>
        <row r="1673">
          <cell r="D1673">
            <v>2340203</v>
          </cell>
        </row>
        <row r="1674">
          <cell r="D1674">
            <v>2340204</v>
          </cell>
        </row>
        <row r="1675">
          <cell r="D1675">
            <v>2340205</v>
          </cell>
        </row>
        <row r="1676">
          <cell r="D1676">
            <v>2340299</v>
          </cell>
        </row>
        <row r="1678">
          <cell r="F1678">
            <v>0</v>
          </cell>
        </row>
        <row r="1679">
          <cell r="D1679">
            <v>208</v>
          </cell>
        </row>
        <row r="1679">
          <cell r="F1679">
            <v>0</v>
          </cell>
        </row>
        <row r="1680">
          <cell r="D1680">
            <v>20804</v>
          </cell>
        </row>
        <row r="1680">
          <cell r="F1680">
            <v>0</v>
          </cell>
        </row>
        <row r="1681">
          <cell r="D1681">
            <v>2080451</v>
          </cell>
        </row>
        <row r="1682">
          <cell r="D1682">
            <v>223</v>
          </cell>
        </row>
        <row r="1682">
          <cell r="F1682">
            <v>0</v>
          </cell>
        </row>
        <row r="1683">
          <cell r="D1683">
            <v>22301</v>
          </cell>
        </row>
        <row r="1683">
          <cell r="F1683">
            <v>0</v>
          </cell>
        </row>
        <row r="1684">
          <cell r="D1684">
            <v>2230101</v>
          </cell>
        </row>
        <row r="1685">
          <cell r="D1685">
            <v>2230102</v>
          </cell>
        </row>
        <row r="1686">
          <cell r="D1686">
            <v>2230103</v>
          </cell>
        </row>
        <row r="1687">
          <cell r="D1687">
            <v>2230104</v>
          </cell>
        </row>
        <row r="1688">
          <cell r="D1688">
            <v>2230105</v>
          </cell>
        </row>
        <row r="1689">
          <cell r="D1689">
            <v>2230106</v>
          </cell>
        </row>
        <row r="1690">
          <cell r="D1690">
            <v>2230107</v>
          </cell>
        </row>
        <row r="1691">
          <cell r="D1691">
            <v>2230108</v>
          </cell>
        </row>
        <row r="1692">
          <cell r="D1692">
            <v>2230109</v>
          </cell>
        </row>
        <row r="1693">
          <cell r="D1693">
            <v>2230199</v>
          </cell>
        </row>
        <row r="1694">
          <cell r="D1694">
            <v>22302</v>
          </cell>
        </row>
        <row r="1694">
          <cell r="F1694">
            <v>0</v>
          </cell>
        </row>
        <row r="1695">
          <cell r="D1695">
            <v>2230201</v>
          </cell>
        </row>
        <row r="1696">
          <cell r="D1696">
            <v>2230202</v>
          </cell>
        </row>
        <row r="1697">
          <cell r="D1697">
            <v>2230203</v>
          </cell>
        </row>
        <row r="1698">
          <cell r="D1698">
            <v>2230204</v>
          </cell>
        </row>
        <row r="1699">
          <cell r="D1699">
            <v>2230205</v>
          </cell>
        </row>
        <row r="1700">
          <cell r="D1700">
            <v>2230206</v>
          </cell>
        </row>
        <row r="1701">
          <cell r="D1701">
            <v>2230208</v>
          </cell>
        </row>
        <row r="1702">
          <cell r="D1702">
            <v>2230299</v>
          </cell>
        </row>
        <row r="1703">
          <cell r="D1703">
            <v>22303</v>
          </cell>
        </row>
        <row r="1703">
          <cell r="F1703">
            <v>0</v>
          </cell>
        </row>
        <row r="1704">
          <cell r="D1704">
            <v>2230301</v>
          </cell>
        </row>
        <row r="1705">
          <cell r="D1705">
            <v>22399</v>
          </cell>
        </row>
        <row r="1705">
          <cell r="F1705">
            <v>0</v>
          </cell>
        </row>
        <row r="1706">
          <cell r="D1706">
            <v>2239999</v>
          </cell>
        </row>
        <row r="1708">
          <cell r="D1708">
            <v>231</v>
          </cell>
        </row>
        <row r="1708">
          <cell r="F1708">
            <v>28812</v>
          </cell>
        </row>
        <row r="1709">
          <cell r="D1709">
            <v>23101</v>
          </cell>
        </row>
        <row r="1709">
          <cell r="F1709">
            <v>0</v>
          </cell>
        </row>
        <row r="1710">
          <cell r="D1710">
            <v>2310101</v>
          </cell>
        </row>
        <row r="1711">
          <cell r="D1711">
            <v>23102</v>
          </cell>
        </row>
        <row r="1711">
          <cell r="F1711">
            <v>0</v>
          </cell>
        </row>
        <row r="1712">
          <cell r="D1712">
            <v>2310201</v>
          </cell>
        </row>
        <row r="1713">
          <cell r="D1713">
            <v>2310202</v>
          </cell>
        </row>
        <row r="1714">
          <cell r="D1714">
            <v>2310203</v>
          </cell>
        </row>
        <row r="1715">
          <cell r="D1715">
            <v>2310299</v>
          </cell>
        </row>
        <row r="1716">
          <cell r="D1716">
            <v>23103</v>
          </cell>
        </row>
        <row r="1716">
          <cell r="F1716">
            <v>5121</v>
          </cell>
        </row>
        <row r="1717">
          <cell r="D1717">
            <v>2310301</v>
          </cell>
        </row>
        <row r="1717">
          <cell r="F1717">
            <v>4600</v>
          </cell>
        </row>
        <row r="1718">
          <cell r="D1718">
            <v>2310302</v>
          </cell>
        </row>
        <row r="1719">
          <cell r="D1719">
            <v>2310303</v>
          </cell>
        </row>
        <row r="1719">
          <cell r="F1719">
            <v>521</v>
          </cell>
        </row>
        <row r="1720">
          <cell r="D1720">
            <v>2310399</v>
          </cell>
        </row>
        <row r="1721">
          <cell r="D1721">
            <v>23104</v>
          </cell>
        </row>
        <row r="1721">
          <cell r="F1721">
            <v>23691</v>
          </cell>
        </row>
        <row r="1722">
          <cell r="D1722">
            <v>2310401</v>
          </cell>
        </row>
        <row r="1723">
          <cell r="D1723">
            <v>2310405</v>
          </cell>
        </row>
        <row r="1724">
          <cell r="D1724">
            <v>2310411</v>
          </cell>
        </row>
        <row r="1724">
          <cell r="F1724">
            <v>23691</v>
          </cell>
        </row>
        <row r="1725">
          <cell r="D1725">
            <v>2310413</v>
          </cell>
        </row>
        <row r="1726">
          <cell r="D1726">
            <v>2310414</v>
          </cell>
        </row>
        <row r="1727">
          <cell r="D1727">
            <v>2310416</v>
          </cell>
        </row>
        <row r="1728">
          <cell r="D1728">
            <v>2310417</v>
          </cell>
        </row>
        <row r="1729">
          <cell r="D1729">
            <v>2310418</v>
          </cell>
        </row>
        <row r="1730">
          <cell r="D1730">
            <v>2310419</v>
          </cell>
        </row>
        <row r="1731">
          <cell r="D1731">
            <v>2310420</v>
          </cell>
        </row>
        <row r="1732">
          <cell r="D1732">
            <v>2310431</v>
          </cell>
        </row>
        <row r="1733">
          <cell r="D1733">
            <v>2310432</v>
          </cell>
        </row>
        <row r="1734">
          <cell r="D1734">
            <v>2310433</v>
          </cell>
        </row>
        <row r="1735">
          <cell r="D1735">
            <v>2310498</v>
          </cell>
        </row>
        <row r="1736">
          <cell r="D1736">
            <v>2310499</v>
          </cell>
        </row>
        <row r="1737">
          <cell r="D1737">
            <v>23105</v>
          </cell>
        </row>
        <row r="1737">
          <cell r="F1737">
            <v>0</v>
          </cell>
        </row>
        <row r="1738">
          <cell r="D1738">
            <v>2310501</v>
          </cell>
        </row>
        <row r="1739">
          <cell r="D1739">
            <v>23106</v>
          </cell>
        </row>
        <row r="1739">
          <cell r="F1739">
            <v>0</v>
          </cell>
        </row>
        <row r="1740">
          <cell r="D1740">
            <v>2310601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C1" t="str">
            <v>政府性基金支出表（本级按功能分类）</v>
          </cell>
        </row>
        <row r="2">
          <cell r="C2" t="str">
            <v>单位:元</v>
          </cell>
        </row>
        <row r="3">
          <cell r="C3" t="str">
            <v>项目编码</v>
          </cell>
        </row>
        <row r="4">
          <cell r="C4" t="str">
            <v>项目编码</v>
          </cell>
        </row>
        <row r="5">
          <cell r="C5" t="str">
            <v>项目编码</v>
          </cell>
        </row>
        <row r="6">
          <cell r="C6">
            <v>205</v>
          </cell>
        </row>
        <row r="7">
          <cell r="C7">
            <v>20598</v>
          </cell>
        </row>
        <row r="8">
          <cell r="C8">
            <v>2059801</v>
          </cell>
        </row>
        <row r="9">
          <cell r="C9">
            <v>2059802</v>
          </cell>
        </row>
        <row r="10">
          <cell r="C10">
            <v>2059803</v>
          </cell>
        </row>
        <row r="11">
          <cell r="C11">
            <v>2059804</v>
          </cell>
        </row>
        <row r="12">
          <cell r="C12">
            <v>2059899</v>
          </cell>
        </row>
        <row r="13">
          <cell r="C13">
            <v>206</v>
          </cell>
        </row>
        <row r="14">
          <cell r="C14">
            <v>20610</v>
          </cell>
        </row>
        <row r="15">
          <cell r="C15">
            <v>2061001</v>
          </cell>
        </row>
        <row r="16">
          <cell r="C16">
            <v>2061002</v>
          </cell>
        </row>
        <row r="17">
          <cell r="C17">
            <v>2061003</v>
          </cell>
        </row>
        <row r="18">
          <cell r="C18">
            <v>2061004</v>
          </cell>
        </row>
        <row r="19">
          <cell r="C19">
            <v>2061005</v>
          </cell>
        </row>
        <row r="20">
          <cell r="C20">
            <v>2061099</v>
          </cell>
        </row>
        <row r="21">
          <cell r="C21">
            <v>20698</v>
          </cell>
        </row>
        <row r="22">
          <cell r="C22">
            <v>2069801</v>
          </cell>
        </row>
        <row r="23">
          <cell r="C23">
            <v>2069802</v>
          </cell>
        </row>
        <row r="24">
          <cell r="C24">
            <v>2069803</v>
          </cell>
        </row>
        <row r="25">
          <cell r="C25">
            <v>2069804</v>
          </cell>
        </row>
        <row r="26">
          <cell r="C26">
            <v>2069805</v>
          </cell>
        </row>
        <row r="27">
          <cell r="C27">
            <v>2069899</v>
          </cell>
        </row>
        <row r="28">
          <cell r="C28">
            <v>207</v>
          </cell>
        </row>
        <row r="28">
          <cell r="N28">
            <v>200</v>
          </cell>
        </row>
        <row r="29">
          <cell r="C29">
            <v>20707</v>
          </cell>
        </row>
        <row r="30">
          <cell r="C30">
            <v>2070701</v>
          </cell>
        </row>
        <row r="31">
          <cell r="C31">
            <v>2070702</v>
          </cell>
        </row>
        <row r="32">
          <cell r="C32">
            <v>2070703</v>
          </cell>
        </row>
        <row r="33">
          <cell r="C33">
            <v>2070704</v>
          </cell>
        </row>
        <row r="34">
          <cell r="C34">
            <v>2070799</v>
          </cell>
        </row>
        <row r="35">
          <cell r="C35">
            <v>20709</v>
          </cell>
        </row>
        <row r="35">
          <cell r="N35">
            <v>200</v>
          </cell>
        </row>
        <row r="36">
          <cell r="C36">
            <v>2070901</v>
          </cell>
        </row>
        <row r="37">
          <cell r="C37">
            <v>2070902</v>
          </cell>
        </row>
        <row r="38">
          <cell r="C38">
            <v>2070903</v>
          </cell>
        </row>
        <row r="39">
          <cell r="C39">
            <v>2070904</v>
          </cell>
        </row>
        <row r="39">
          <cell r="N39">
            <v>200</v>
          </cell>
        </row>
        <row r="40">
          <cell r="C40">
            <v>2070999</v>
          </cell>
        </row>
        <row r="41">
          <cell r="C41">
            <v>20710</v>
          </cell>
        </row>
        <row r="42">
          <cell r="C42">
            <v>2071001</v>
          </cell>
        </row>
        <row r="43">
          <cell r="C43">
            <v>2071099</v>
          </cell>
        </row>
        <row r="44">
          <cell r="C44">
            <v>20798</v>
          </cell>
        </row>
        <row r="45">
          <cell r="C45">
            <v>2079801</v>
          </cell>
        </row>
        <row r="46">
          <cell r="C46">
            <v>2079802</v>
          </cell>
        </row>
        <row r="47">
          <cell r="C47">
            <v>2079803</v>
          </cell>
        </row>
        <row r="48">
          <cell r="C48">
            <v>2079804</v>
          </cell>
        </row>
        <row r="49">
          <cell r="C49">
            <v>2079805</v>
          </cell>
        </row>
        <row r="50">
          <cell r="C50">
            <v>2079899</v>
          </cell>
        </row>
        <row r="51">
          <cell r="C51">
            <v>208</v>
          </cell>
        </row>
        <row r="52">
          <cell r="C52">
            <v>20898</v>
          </cell>
        </row>
        <row r="53">
          <cell r="C53">
            <v>2089801</v>
          </cell>
        </row>
        <row r="54">
          <cell r="C54">
            <v>2089802</v>
          </cell>
        </row>
        <row r="55">
          <cell r="C55">
            <v>2089899</v>
          </cell>
        </row>
        <row r="56">
          <cell r="C56">
            <v>210</v>
          </cell>
        </row>
        <row r="57">
          <cell r="C57">
            <v>21098</v>
          </cell>
        </row>
        <row r="58">
          <cell r="C58">
            <v>2109801</v>
          </cell>
        </row>
        <row r="59">
          <cell r="C59">
            <v>2109802</v>
          </cell>
        </row>
        <row r="60">
          <cell r="C60">
            <v>2109803</v>
          </cell>
        </row>
        <row r="61">
          <cell r="C61">
            <v>2109804</v>
          </cell>
        </row>
        <row r="62">
          <cell r="C62">
            <v>2109899</v>
          </cell>
        </row>
        <row r="63">
          <cell r="C63">
            <v>211</v>
          </cell>
        </row>
        <row r="64">
          <cell r="C64">
            <v>21160</v>
          </cell>
        </row>
        <row r="65">
          <cell r="C65">
            <v>2116001</v>
          </cell>
        </row>
        <row r="66">
          <cell r="C66">
            <v>2116002</v>
          </cell>
        </row>
        <row r="67">
          <cell r="C67">
            <v>2116003</v>
          </cell>
        </row>
        <row r="68">
          <cell r="C68">
            <v>2116099</v>
          </cell>
        </row>
        <row r="69">
          <cell r="C69">
            <v>21161</v>
          </cell>
        </row>
        <row r="70">
          <cell r="C70">
            <v>2116101</v>
          </cell>
        </row>
        <row r="71">
          <cell r="C71">
            <v>2116102</v>
          </cell>
        </row>
        <row r="72">
          <cell r="C72">
            <v>2116103</v>
          </cell>
        </row>
        <row r="73">
          <cell r="C73">
            <v>2116104</v>
          </cell>
        </row>
        <row r="74">
          <cell r="C74">
            <v>21198</v>
          </cell>
        </row>
        <row r="75">
          <cell r="C75">
            <v>2119801</v>
          </cell>
        </row>
        <row r="76">
          <cell r="C76">
            <v>2119802</v>
          </cell>
        </row>
        <row r="77">
          <cell r="C77">
            <v>2119803</v>
          </cell>
        </row>
        <row r="78">
          <cell r="C78">
            <v>2119899</v>
          </cell>
        </row>
        <row r="79">
          <cell r="C79">
            <v>212</v>
          </cell>
        </row>
        <row r="79">
          <cell r="N79">
            <v>4120.336497</v>
          </cell>
        </row>
        <row r="80">
          <cell r="C80">
            <v>21208</v>
          </cell>
        </row>
        <row r="80">
          <cell r="N80">
            <v>2821.821694</v>
          </cell>
        </row>
        <row r="81">
          <cell r="C81">
            <v>2120801</v>
          </cell>
        </row>
        <row r="81">
          <cell r="N81">
            <v>200</v>
          </cell>
        </row>
        <row r="82">
          <cell r="C82">
            <v>2120802</v>
          </cell>
        </row>
        <row r="83">
          <cell r="C83">
            <v>2120803</v>
          </cell>
        </row>
        <row r="83">
          <cell r="N83">
            <v>140</v>
          </cell>
        </row>
        <row r="84">
          <cell r="C84">
            <v>2120804</v>
          </cell>
        </row>
        <row r="85">
          <cell r="C85">
            <v>2120805</v>
          </cell>
        </row>
        <row r="85">
          <cell r="N85">
            <v>288.8528</v>
          </cell>
        </row>
        <row r="86">
          <cell r="C86">
            <v>2120806</v>
          </cell>
        </row>
        <row r="87">
          <cell r="C87">
            <v>2120807</v>
          </cell>
        </row>
        <row r="88">
          <cell r="C88">
            <v>2120809</v>
          </cell>
        </row>
        <row r="88">
          <cell r="N88">
            <v>50.328</v>
          </cell>
        </row>
        <row r="89">
          <cell r="C89">
            <v>2120810</v>
          </cell>
        </row>
        <row r="90">
          <cell r="C90">
            <v>2120811</v>
          </cell>
        </row>
        <row r="91">
          <cell r="C91">
            <v>2120813</v>
          </cell>
        </row>
        <row r="92">
          <cell r="C92">
            <v>2120814</v>
          </cell>
        </row>
        <row r="93">
          <cell r="C93">
            <v>2120815</v>
          </cell>
        </row>
        <row r="93">
          <cell r="N93">
            <v>335.6525</v>
          </cell>
        </row>
        <row r="94">
          <cell r="C94">
            <v>2120816</v>
          </cell>
        </row>
        <row r="94">
          <cell r="N94">
            <v>313.18</v>
          </cell>
        </row>
        <row r="95">
          <cell r="C95">
            <v>2120899</v>
          </cell>
        </row>
        <row r="95">
          <cell r="N95">
            <v>1493.808394</v>
          </cell>
        </row>
        <row r="96">
          <cell r="C96">
            <v>21210</v>
          </cell>
        </row>
        <row r="96">
          <cell r="N96">
            <v>107.877929</v>
          </cell>
        </row>
        <row r="97">
          <cell r="C97">
            <v>2121001</v>
          </cell>
        </row>
        <row r="97">
          <cell r="N97">
            <v>57.877929</v>
          </cell>
        </row>
        <row r="98">
          <cell r="C98">
            <v>2121002</v>
          </cell>
        </row>
        <row r="98">
          <cell r="N98">
            <v>20</v>
          </cell>
        </row>
        <row r="99">
          <cell r="C99">
            <v>2121099</v>
          </cell>
        </row>
        <row r="99">
          <cell r="N99">
            <v>30</v>
          </cell>
        </row>
        <row r="100">
          <cell r="C100">
            <v>21211</v>
          </cell>
        </row>
        <row r="100">
          <cell r="N100">
            <v>121.52685</v>
          </cell>
        </row>
        <row r="101">
          <cell r="C101">
            <v>21213</v>
          </cell>
        </row>
        <row r="101">
          <cell r="N101">
            <v>190.64761</v>
          </cell>
        </row>
        <row r="102">
          <cell r="C102">
            <v>2121301</v>
          </cell>
        </row>
        <row r="102">
          <cell r="N102">
            <v>100</v>
          </cell>
        </row>
        <row r="103">
          <cell r="C103">
            <v>2121302</v>
          </cell>
        </row>
        <row r="103">
          <cell r="N103">
            <v>90.64761</v>
          </cell>
        </row>
        <row r="104">
          <cell r="C104">
            <v>2121303</v>
          </cell>
        </row>
        <row r="105">
          <cell r="C105">
            <v>2121304</v>
          </cell>
        </row>
        <row r="106">
          <cell r="C106">
            <v>2121399</v>
          </cell>
        </row>
        <row r="107">
          <cell r="C107">
            <v>21214</v>
          </cell>
        </row>
        <row r="107">
          <cell r="N107">
            <v>500</v>
          </cell>
        </row>
        <row r="108">
          <cell r="C108">
            <v>2121401</v>
          </cell>
        </row>
        <row r="108">
          <cell r="N108">
            <v>470</v>
          </cell>
        </row>
        <row r="109">
          <cell r="C109">
            <v>2121402</v>
          </cell>
        </row>
        <row r="109">
          <cell r="N109">
            <v>30</v>
          </cell>
        </row>
        <row r="110">
          <cell r="C110">
            <v>2121499</v>
          </cell>
        </row>
        <row r="111">
          <cell r="C111">
            <v>21215</v>
          </cell>
        </row>
        <row r="112">
          <cell r="C112">
            <v>2121501</v>
          </cell>
        </row>
        <row r="113">
          <cell r="C113">
            <v>2121502</v>
          </cell>
        </row>
        <row r="114">
          <cell r="C114">
            <v>2121599</v>
          </cell>
        </row>
        <row r="115">
          <cell r="C115">
            <v>21216</v>
          </cell>
        </row>
        <row r="116">
          <cell r="C116">
            <v>2121601</v>
          </cell>
        </row>
        <row r="117">
          <cell r="C117">
            <v>2121602</v>
          </cell>
        </row>
        <row r="118">
          <cell r="C118">
            <v>2121699</v>
          </cell>
        </row>
        <row r="119">
          <cell r="C119">
            <v>21217</v>
          </cell>
        </row>
        <row r="120">
          <cell r="C120">
            <v>2121701</v>
          </cell>
        </row>
        <row r="121">
          <cell r="C121">
            <v>2121702</v>
          </cell>
        </row>
        <row r="122">
          <cell r="C122">
            <v>2121703</v>
          </cell>
        </row>
        <row r="123">
          <cell r="C123">
            <v>2121704</v>
          </cell>
        </row>
        <row r="124">
          <cell r="C124">
            <v>2121799</v>
          </cell>
        </row>
        <row r="125">
          <cell r="C125">
            <v>21218</v>
          </cell>
        </row>
        <row r="126">
          <cell r="C126">
            <v>2121801</v>
          </cell>
        </row>
        <row r="127">
          <cell r="C127">
            <v>2121899</v>
          </cell>
        </row>
        <row r="128">
          <cell r="C128">
            <v>21219</v>
          </cell>
        </row>
        <row r="129">
          <cell r="C129">
            <v>2121901</v>
          </cell>
        </row>
        <row r="130">
          <cell r="C130">
            <v>2121902</v>
          </cell>
        </row>
        <row r="131">
          <cell r="C131">
            <v>2121903</v>
          </cell>
        </row>
        <row r="132">
          <cell r="C132">
            <v>2121904</v>
          </cell>
        </row>
        <row r="133">
          <cell r="C133">
            <v>2121905</v>
          </cell>
        </row>
        <row r="134">
          <cell r="C134">
            <v>2121906</v>
          </cell>
        </row>
        <row r="135">
          <cell r="C135">
            <v>2121907</v>
          </cell>
        </row>
        <row r="136">
          <cell r="C136">
            <v>2121999</v>
          </cell>
        </row>
        <row r="137">
          <cell r="C137">
            <v>21298</v>
          </cell>
        </row>
        <row r="137">
          <cell r="N137">
            <v>378.462414</v>
          </cell>
        </row>
        <row r="138">
          <cell r="C138">
            <v>2129801</v>
          </cell>
        </row>
        <row r="138">
          <cell r="N138">
            <v>378.462414</v>
          </cell>
        </row>
        <row r="139">
          <cell r="C139">
            <v>2129899</v>
          </cell>
        </row>
        <row r="140">
          <cell r="C140">
            <v>213</v>
          </cell>
        </row>
        <row r="140">
          <cell r="N140">
            <v>320.260534</v>
          </cell>
        </row>
        <row r="141">
          <cell r="C141">
            <v>21366</v>
          </cell>
        </row>
        <row r="141">
          <cell r="N141">
            <v>192.265407</v>
          </cell>
        </row>
        <row r="142">
          <cell r="C142">
            <v>2136601</v>
          </cell>
        </row>
        <row r="142">
          <cell r="N142">
            <v>192.265407</v>
          </cell>
        </row>
        <row r="143">
          <cell r="C143">
            <v>2136602</v>
          </cell>
        </row>
        <row r="144">
          <cell r="C144">
            <v>2136603</v>
          </cell>
        </row>
        <row r="145">
          <cell r="C145">
            <v>2136699</v>
          </cell>
        </row>
        <row r="146">
          <cell r="C146">
            <v>21367</v>
          </cell>
        </row>
        <row r="147">
          <cell r="C147">
            <v>2136701</v>
          </cell>
        </row>
        <row r="148">
          <cell r="C148">
            <v>2136702</v>
          </cell>
        </row>
        <row r="149">
          <cell r="C149">
            <v>2136703</v>
          </cell>
        </row>
        <row r="150">
          <cell r="C150">
            <v>2136799</v>
          </cell>
        </row>
        <row r="151">
          <cell r="C151">
            <v>21369</v>
          </cell>
        </row>
        <row r="152">
          <cell r="C152">
            <v>2136901</v>
          </cell>
        </row>
        <row r="153">
          <cell r="C153">
            <v>2136902</v>
          </cell>
        </row>
        <row r="154">
          <cell r="C154">
            <v>2136903</v>
          </cell>
        </row>
        <row r="155">
          <cell r="C155">
            <v>2136999</v>
          </cell>
        </row>
        <row r="156">
          <cell r="C156">
            <v>21370</v>
          </cell>
        </row>
        <row r="157">
          <cell r="C157">
            <v>2137001</v>
          </cell>
        </row>
        <row r="158">
          <cell r="C158">
            <v>2137099</v>
          </cell>
        </row>
        <row r="159">
          <cell r="C159">
            <v>21371</v>
          </cell>
        </row>
        <row r="160">
          <cell r="C160">
            <v>2137101</v>
          </cell>
        </row>
        <row r="161">
          <cell r="C161">
            <v>2137102</v>
          </cell>
        </row>
        <row r="162">
          <cell r="C162">
            <v>2137103</v>
          </cell>
        </row>
        <row r="163">
          <cell r="C163">
            <v>2137199</v>
          </cell>
        </row>
        <row r="164">
          <cell r="C164">
            <v>21372</v>
          </cell>
        </row>
        <row r="164">
          <cell r="N164">
            <v>94.995127</v>
          </cell>
        </row>
        <row r="165">
          <cell r="C165">
            <v>2137201</v>
          </cell>
        </row>
        <row r="165">
          <cell r="N165">
            <v>28.815</v>
          </cell>
        </row>
        <row r="166">
          <cell r="C166">
            <v>2137202</v>
          </cell>
        </row>
        <row r="166">
          <cell r="N166">
            <v>61.180127</v>
          </cell>
        </row>
        <row r="167">
          <cell r="C167">
            <v>2137299</v>
          </cell>
        </row>
        <row r="167">
          <cell r="N167">
            <v>5</v>
          </cell>
        </row>
        <row r="168">
          <cell r="C168">
            <v>21373</v>
          </cell>
        </row>
        <row r="168">
          <cell r="N168">
            <v>33</v>
          </cell>
        </row>
        <row r="169">
          <cell r="C169">
            <v>2137301</v>
          </cell>
        </row>
        <row r="170">
          <cell r="C170">
            <v>2137302</v>
          </cell>
        </row>
        <row r="170">
          <cell r="N170">
            <v>33</v>
          </cell>
        </row>
        <row r="171">
          <cell r="C171">
            <v>2137399</v>
          </cell>
        </row>
        <row r="172">
          <cell r="C172">
            <v>21374</v>
          </cell>
        </row>
        <row r="173">
          <cell r="C173">
            <v>2137401</v>
          </cell>
        </row>
        <row r="174">
          <cell r="C174">
            <v>2137499</v>
          </cell>
        </row>
        <row r="175">
          <cell r="C175">
            <v>21398</v>
          </cell>
        </row>
        <row r="176">
          <cell r="C176">
            <v>2139801</v>
          </cell>
        </row>
        <row r="177">
          <cell r="C177">
            <v>2139802</v>
          </cell>
        </row>
        <row r="178">
          <cell r="C178">
            <v>2139899</v>
          </cell>
        </row>
        <row r="179">
          <cell r="C179">
            <v>214</v>
          </cell>
        </row>
        <row r="180">
          <cell r="C180">
            <v>21462</v>
          </cell>
        </row>
        <row r="181">
          <cell r="C181">
            <v>2146201</v>
          </cell>
        </row>
        <row r="182">
          <cell r="C182">
            <v>2146202</v>
          </cell>
        </row>
        <row r="183">
          <cell r="C183">
            <v>2146203</v>
          </cell>
        </row>
        <row r="184">
          <cell r="C184">
            <v>2146299</v>
          </cell>
        </row>
        <row r="185">
          <cell r="C185">
            <v>21464</v>
          </cell>
        </row>
        <row r="186">
          <cell r="C186">
            <v>2146401</v>
          </cell>
        </row>
        <row r="187">
          <cell r="C187">
            <v>2146402</v>
          </cell>
        </row>
        <row r="188">
          <cell r="C188">
            <v>2146403</v>
          </cell>
        </row>
        <row r="189">
          <cell r="C189">
            <v>2146404</v>
          </cell>
        </row>
        <row r="190">
          <cell r="C190">
            <v>2146405</v>
          </cell>
        </row>
        <row r="191">
          <cell r="C191">
            <v>2146406</v>
          </cell>
        </row>
        <row r="192">
          <cell r="C192">
            <v>2146407</v>
          </cell>
        </row>
        <row r="193">
          <cell r="C193">
            <v>2146499</v>
          </cell>
        </row>
        <row r="194">
          <cell r="C194">
            <v>21468</v>
          </cell>
        </row>
        <row r="195">
          <cell r="C195">
            <v>2146801</v>
          </cell>
        </row>
        <row r="196">
          <cell r="C196">
            <v>2146802</v>
          </cell>
        </row>
        <row r="197">
          <cell r="C197">
            <v>2146803</v>
          </cell>
        </row>
        <row r="198">
          <cell r="C198">
            <v>2146804</v>
          </cell>
        </row>
        <row r="199">
          <cell r="C199">
            <v>2146805</v>
          </cell>
        </row>
        <row r="200">
          <cell r="C200">
            <v>2146899</v>
          </cell>
        </row>
        <row r="201">
          <cell r="C201">
            <v>21469</v>
          </cell>
        </row>
        <row r="202">
          <cell r="C202">
            <v>2146901</v>
          </cell>
        </row>
        <row r="203">
          <cell r="C203">
            <v>2146902</v>
          </cell>
        </row>
        <row r="204">
          <cell r="C204">
            <v>2146903</v>
          </cell>
        </row>
        <row r="205">
          <cell r="C205">
            <v>2146904</v>
          </cell>
        </row>
        <row r="206">
          <cell r="C206">
            <v>2146906</v>
          </cell>
        </row>
        <row r="207">
          <cell r="C207">
            <v>2146907</v>
          </cell>
        </row>
        <row r="208">
          <cell r="C208">
            <v>2146908</v>
          </cell>
        </row>
        <row r="209">
          <cell r="C209">
            <v>2146909</v>
          </cell>
        </row>
        <row r="210">
          <cell r="C210">
            <v>2146999</v>
          </cell>
        </row>
        <row r="211">
          <cell r="C211">
            <v>21471</v>
          </cell>
        </row>
        <row r="212">
          <cell r="C212">
            <v>2147101</v>
          </cell>
        </row>
        <row r="213">
          <cell r="C213">
            <v>2147199</v>
          </cell>
        </row>
        <row r="214">
          <cell r="C214">
            <v>21472</v>
          </cell>
        </row>
        <row r="215">
          <cell r="C215">
            <v>21498</v>
          </cell>
        </row>
        <row r="216">
          <cell r="C216">
            <v>2149801</v>
          </cell>
        </row>
        <row r="217">
          <cell r="C217">
            <v>2149802</v>
          </cell>
        </row>
        <row r="218">
          <cell r="C218">
            <v>2149803</v>
          </cell>
        </row>
        <row r="219">
          <cell r="C219">
            <v>2149804</v>
          </cell>
        </row>
        <row r="220">
          <cell r="C220">
            <v>2149899</v>
          </cell>
        </row>
        <row r="221">
          <cell r="C221">
            <v>215</v>
          </cell>
        </row>
        <row r="221">
          <cell r="N221">
            <v>19.218082</v>
          </cell>
        </row>
        <row r="222">
          <cell r="C222">
            <v>21562</v>
          </cell>
        </row>
        <row r="223">
          <cell r="C223">
            <v>2156201</v>
          </cell>
        </row>
        <row r="224">
          <cell r="C224">
            <v>2156202</v>
          </cell>
        </row>
        <row r="225">
          <cell r="C225">
            <v>2156299</v>
          </cell>
        </row>
        <row r="226">
          <cell r="C226">
            <v>21598</v>
          </cell>
        </row>
        <row r="226">
          <cell r="N226">
            <v>19.218082</v>
          </cell>
        </row>
        <row r="227">
          <cell r="C227">
            <v>2159801</v>
          </cell>
        </row>
        <row r="228">
          <cell r="C228">
            <v>2159802</v>
          </cell>
        </row>
        <row r="228">
          <cell r="N228">
            <v>19.218082</v>
          </cell>
        </row>
        <row r="229">
          <cell r="C229">
            <v>2159803</v>
          </cell>
        </row>
        <row r="230">
          <cell r="C230">
            <v>2159899</v>
          </cell>
        </row>
        <row r="231">
          <cell r="C231">
            <v>217</v>
          </cell>
        </row>
        <row r="232">
          <cell r="C232">
            <v>21704</v>
          </cell>
        </row>
        <row r="233">
          <cell r="C233">
            <v>2170402</v>
          </cell>
        </row>
        <row r="234">
          <cell r="C234">
            <v>2170403</v>
          </cell>
        </row>
        <row r="235">
          <cell r="C235">
            <v>220</v>
          </cell>
        </row>
        <row r="236">
          <cell r="C236">
            <v>22006</v>
          </cell>
        </row>
        <row r="237">
          <cell r="C237">
            <v>2200601</v>
          </cell>
        </row>
        <row r="238">
          <cell r="C238">
            <v>2200602</v>
          </cell>
        </row>
        <row r="239">
          <cell r="C239">
            <v>221</v>
          </cell>
        </row>
        <row r="240">
          <cell r="C240">
            <v>22198</v>
          </cell>
        </row>
        <row r="241">
          <cell r="C241">
            <v>2219801</v>
          </cell>
        </row>
        <row r="242">
          <cell r="C242">
            <v>2219899</v>
          </cell>
        </row>
        <row r="243">
          <cell r="C243">
            <v>222</v>
          </cell>
        </row>
        <row r="244">
          <cell r="C244">
            <v>22298</v>
          </cell>
        </row>
        <row r="245">
          <cell r="C245">
            <v>2229801</v>
          </cell>
        </row>
        <row r="246">
          <cell r="C246">
            <v>2229899</v>
          </cell>
        </row>
        <row r="247">
          <cell r="C247">
            <v>224</v>
          </cell>
        </row>
        <row r="248">
          <cell r="C248">
            <v>22498</v>
          </cell>
        </row>
        <row r="249">
          <cell r="C249">
            <v>2249801</v>
          </cell>
        </row>
        <row r="250">
          <cell r="C250">
            <v>2249802</v>
          </cell>
        </row>
        <row r="251">
          <cell r="C251">
            <v>2249899</v>
          </cell>
        </row>
        <row r="252">
          <cell r="C252">
            <v>229</v>
          </cell>
        </row>
        <row r="252">
          <cell r="N252">
            <v>1548.345386</v>
          </cell>
        </row>
        <row r="253">
          <cell r="C253">
            <v>22904</v>
          </cell>
        </row>
        <row r="253">
          <cell r="N253">
            <v>108.35921</v>
          </cell>
        </row>
        <row r="254">
          <cell r="C254">
            <v>2290401</v>
          </cell>
        </row>
        <row r="254">
          <cell r="N254">
            <v>108.35921</v>
          </cell>
        </row>
        <row r="255">
          <cell r="C255">
            <v>2290402</v>
          </cell>
        </row>
        <row r="256">
          <cell r="C256">
            <v>2290403</v>
          </cell>
        </row>
        <row r="257">
          <cell r="C257">
            <v>22908</v>
          </cell>
        </row>
        <row r="258">
          <cell r="C258">
            <v>2290802</v>
          </cell>
        </row>
        <row r="259">
          <cell r="C259">
            <v>2290803</v>
          </cell>
        </row>
        <row r="260">
          <cell r="C260">
            <v>2290804</v>
          </cell>
        </row>
        <row r="261">
          <cell r="C261">
            <v>2290805</v>
          </cell>
        </row>
        <row r="262">
          <cell r="C262">
            <v>2290806</v>
          </cell>
        </row>
        <row r="263">
          <cell r="C263">
            <v>2290807</v>
          </cell>
        </row>
        <row r="264">
          <cell r="C264">
            <v>2290808</v>
          </cell>
        </row>
        <row r="265">
          <cell r="C265">
            <v>2290899</v>
          </cell>
        </row>
        <row r="266">
          <cell r="C266">
            <v>22909</v>
          </cell>
        </row>
        <row r="267">
          <cell r="C267">
            <v>2290901</v>
          </cell>
        </row>
        <row r="268">
          <cell r="C268">
            <v>22910</v>
          </cell>
        </row>
        <row r="269">
          <cell r="C269">
            <v>2291001</v>
          </cell>
        </row>
        <row r="270">
          <cell r="C270">
            <v>22960</v>
          </cell>
        </row>
        <row r="270">
          <cell r="N270">
            <v>1439.986176</v>
          </cell>
        </row>
        <row r="271">
          <cell r="C271">
            <v>2296001</v>
          </cell>
        </row>
        <row r="272">
          <cell r="C272">
            <v>2296002</v>
          </cell>
        </row>
        <row r="272">
          <cell r="N272">
            <v>999.645611</v>
          </cell>
        </row>
        <row r="273">
          <cell r="C273">
            <v>2296003</v>
          </cell>
        </row>
        <row r="273">
          <cell r="N273">
            <v>27.64985</v>
          </cell>
        </row>
        <row r="274">
          <cell r="C274">
            <v>2296004</v>
          </cell>
        </row>
        <row r="274">
          <cell r="N274">
            <v>240.214215</v>
          </cell>
        </row>
        <row r="275">
          <cell r="C275">
            <v>2296005</v>
          </cell>
        </row>
        <row r="276">
          <cell r="C276">
            <v>2296006</v>
          </cell>
        </row>
        <row r="276">
          <cell r="N276">
            <v>53.92</v>
          </cell>
        </row>
        <row r="277">
          <cell r="C277">
            <v>2296010</v>
          </cell>
        </row>
        <row r="278">
          <cell r="C278">
            <v>2296011</v>
          </cell>
        </row>
        <row r="279">
          <cell r="C279">
            <v>2296012</v>
          </cell>
        </row>
        <row r="280">
          <cell r="C280">
            <v>2296013</v>
          </cell>
        </row>
        <row r="281">
          <cell r="C281">
            <v>2296099</v>
          </cell>
        </row>
        <row r="281">
          <cell r="N281">
            <v>118.5565</v>
          </cell>
        </row>
        <row r="282">
          <cell r="C282">
            <v>22998</v>
          </cell>
        </row>
        <row r="283">
          <cell r="C283">
            <v>2299899</v>
          </cell>
        </row>
        <row r="284">
          <cell r="C284">
            <v>232</v>
          </cell>
        </row>
        <row r="284">
          <cell r="N284">
            <v>2056.3952</v>
          </cell>
        </row>
        <row r="285">
          <cell r="C285">
            <v>23204</v>
          </cell>
        </row>
        <row r="285">
          <cell r="N285">
            <v>2056.3952</v>
          </cell>
        </row>
        <row r="286">
          <cell r="C286">
            <v>2320405</v>
          </cell>
        </row>
        <row r="287">
          <cell r="C287">
            <v>2320411</v>
          </cell>
        </row>
        <row r="287">
          <cell r="N287">
            <v>1117.3556</v>
          </cell>
        </row>
        <row r="288">
          <cell r="C288">
            <v>2320413</v>
          </cell>
        </row>
        <row r="289">
          <cell r="C289">
            <v>2320414</v>
          </cell>
        </row>
        <row r="290">
          <cell r="C290">
            <v>2320416</v>
          </cell>
        </row>
        <row r="291">
          <cell r="C291">
            <v>2320417</v>
          </cell>
        </row>
        <row r="292">
          <cell r="C292">
            <v>2320418</v>
          </cell>
        </row>
        <row r="293">
          <cell r="C293">
            <v>2320419</v>
          </cell>
        </row>
        <row r="294">
          <cell r="C294">
            <v>2320420</v>
          </cell>
        </row>
        <row r="295">
          <cell r="C295">
            <v>2320431</v>
          </cell>
        </row>
        <row r="295">
          <cell r="N295">
            <v>184</v>
          </cell>
        </row>
        <row r="296">
          <cell r="C296">
            <v>2320432</v>
          </cell>
        </row>
        <row r="297">
          <cell r="C297">
            <v>2320433</v>
          </cell>
        </row>
        <row r="297">
          <cell r="N297">
            <v>94.25</v>
          </cell>
        </row>
        <row r="298">
          <cell r="C298">
            <v>2320498</v>
          </cell>
        </row>
        <row r="298">
          <cell r="N298">
            <v>660.7896</v>
          </cell>
        </row>
        <row r="299">
          <cell r="C299">
            <v>2320499</v>
          </cell>
        </row>
        <row r="300">
          <cell r="C300">
            <v>233</v>
          </cell>
        </row>
        <row r="300">
          <cell r="N300">
            <v>7.141</v>
          </cell>
        </row>
        <row r="301">
          <cell r="C301">
            <v>23304</v>
          </cell>
        </row>
        <row r="301">
          <cell r="N301">
            <v>7.141</v>
          </cell>
        </row>
        <row r="302">
          <cell r="C302">
            <v>2330405</v>
          </cell>
        </row>
        <row r="303">
          <cell r="C303">
            <v>2330411</v>
          </cell>
        </row>
        <row r="304">
          <cell r="C304">
            <v>2330413</v>
          </cell>
        </row>
        <row r="305">
          <cell r="C305">
            <v>2330414</v>
          </cell>
        </row>
        <row r="306">
          <cell r="C306">
            <v>2330416</v>
          </cell>
        </row>
        <row r="307">
          <cell r="C307">
            <v>2330417</v>
          </cell>
        </row>
        <row r="308">
          <cell r="C308">
            <v>2330418</v>
          </cell>
        </row>
        <row r="309">
          <cell r="C309">
            <v>2330419</v>
          </cell>
        </row>
        <row r="310">
          <cell r="C310">
            <v>2330420</v>
          </cell>
        </row>
        <row r="311">
          <cell r="C311">
            <v>2330431</v>
          </cell>
        </row>
        <row r="312">
          <cell r="C312">
            <v>2330432</v>
          </cell>
        </row>
        <row r="313">
          <cell r="C313">
            <v>2330433</v>
          </cell>
        </row>
        <row r="314">
          <cell r="C314">
            <v>2330498</v>
          </cell>
        </row>
        <row r="314">
          <cell r="N314">
            <v>7.141</v>
          </cell>
        </row>
        <row r="315">
          <cell r="C315">
            <v>2330499</v>
          </cell>
        </row>
        <row r="316">
          <cell r="C316">
            <v>234</v>
          </cell>
        </row>
        <row r="317">
          <cell r="C317">
            <v>23401</v>
          </cell>
        </row>
        <row r="318">
          <cell r="C318">
            <v>2340101</v>
          </cell>
        </row>
        <row r="319">
          <cell r="C319">
            <v>2340102</v>
          </cell>
        </row>
        <row r="320">
          <cell r="C320">
            <v>2340103</v>
          </cell>
        </row>
        <row r="321">
          <cell r="C321">
            <v>2340104</v>
          </cell>
        </row>
        <row r="322">
          <cell r="C322">
            <v>2340105</v>
          </cell>
        </row>
        <row r="323">
          <cell r="C323">
            <v>2340106</v>
          </cell>
        </row>
        <row r="324">
          <cell r="C324">
            <v>2340107</v>
          </cell>
        </row>
        <row r="325">
          <cell r="C325">
            <v>2340108</v>
          </cell>
        </row>
        <row r="326">
          <cell r="C326">
            <v>2340109</v>
          </cell>
        </row>
        <row r="327">
          <cell r="C327">
            <v>2340110</v>
          </cell>
        </row>
        <row r="328">
          <cell r="C328">
            <v>2340111</v>
          </cell>
        </row>
        <row r="329">
          <cell r="C329">
            <v>2340199</v>
          </cell>
        </row>
        <row r="330">
          <cell r="C330">
            <v>23402</v>
          </cell>
        </row>
        <row r="331">
          <cell r="C331">
            <v>2340201</v>
          </cell>
        </row>
        <row r="332">
          <cell r="C332">
            <v>2340202</v>
          </cell>
        </row>
        <row r="333">
          <cell r="C333">
            <v>2340203</v>
          </cell>
        </row>
        <row r="334">
          <cell r="C334">
            <v>2340204</v>
          </cell>
        </row>
        <row r="335">
          <cell r="C335">
            <v>2340205</v>
          </cell>
        </row>
        <row r="336">
          <cell r="C336">
            <v>2340299</v>
          </cell>
        </row>
        <row r="337">
          <cell r="C337">
            <v>99903</v>
          </cell>
        </row>
        <row r="337">
          <cell r="N337">
            <v>8271.696699</v>
          </cell>
        </row>
        <row r="338">
          <cell r="C338">
            <v>230</v>
          </cell>
        </row>
        <row r="338">
          <cell r="N338">
            <v>3000</v>
          </cell>
        </row>
        <row r="339">
          <cell r="C339">
            <v>99904</v>
          </cell>
        </row>
        <row r="340">
          <cell r="C340">
            <v>23004</v>
          </cell>
        </row>
        <row r="341">
          <cell r="C341">
            <v>2300403</v>
          </cell>
        </row>
        <row r="342">
          <cell r="C342">
            <v>2300404</v>
          </cell>
        </row>
        <row r="343">
          <cell r="C343">
            <v>2300405</v>
          </cell>
        </row>
        <row r="344">
          <cell r="C344">
            <v>2300406</v>
          </cell>
        </row>
        <row r="345">
          <cell r="C345">
            <v>2300407</v>
          </cell>
        </row>
        <row r="346">
          <cell r="C346">
            <v>2300408</v>
          </cell>
        </row>
        <row r="347">
          <cell r="C347">
            <v>2300409</v>
          </cell>
        </row>
        <row r="348">
          <cell r="C348">
            <v>2300410</v>
          </cell>
        </row>
        <row r="349">
          <cell r="C349">
            <v>2300411</v>
          </cell>
        </row>
        <row r="350">
          <cell r="C350">
            <v>2300412</v>
          </cell>
        </row>
        <row r="351">
          <cell r="C351">
            <v>2300413</v>
          </cell>
        </row>
        <row r="352">
          <cell r="C352">
            <v>2300499</v>
          </cell>
        </row>
        <row r="353">
          <cell r="C353">
            <v>23006</v>
          </cell>
        </row>
        <row r="354">
          <cell r="C354">
            <v>2300603</v>
          </cell>
        </row>
        <row r="355">
          <cell r="C355">
            <v>2300605</v>
          </cell>
        </row>
        <row r="356">
          <cell r="C356">
            <v>2300606</v>
          </cell>
        </row>
        <row r="357">
          <cell r="C357">
            <v>23008</v>
          </cell>
        </row>
        <row r="357">
          <cell r="N357">
            <v>3000</v>
          </cell>
        </row>
        <row r="358">
          <cell r="C358">
            <v>2300802</v>
          </cell>
        </row>
        <row r="358">
          <cell r="N358">
            <v>3000</v>
          </cell>
        </row>
        <row r="359">
          <cell r="C359">
            <v>2300899</v>
          </cell>
        </row>
        <row r="360">
          <cell r="C360">
            <v>23022</v>
          </cell>
        </row>
        <row r="361">
          <cell r="C361">
            <v>2302201</v>
          </cell>
        </row>
        <row r="362">
          <cell r="C362">
            <v>23104</v>
          </cell>
        </row>
        <row r="363">
          <cell r="C363">
            <v>2310405</v>
          </cell>
        </row>
        <row r="364">
          <cell r="C364">
            <v>2310411</v>
          </cell>
        </row>
        <row r="365">
          <cell r="C365">
            <v>2310413</v>
          </cell>
        </row>
        <row r="366">
          <cell r="C366">
            <v>2310414</v>
          </cell>
        </row>
        <row r="367">
          <cell r="C367">
            <v>2310416</v>
          </cell>
        </row>
        <row r="368">
          <cell r="C368">
            <v>2310417</v>
          </cell>
        </row>
        <row r="369">
          <cell r="C369">
            <v>2310418</v>
          </cell>
        </row>
        <row r="370">
          <cell r="C370">
            <v>2310419</v>
          </cell>
        </row>
        <row r="371">
          <cell r="C371">
            <v>2310420</v>
          </cell>
        </row>
        <row r="372">
          <cell r="C372">
            <v>2310431</v>
          </cell>
        </row>
        <row r="373">
          <cell r="C373">
            <v>2310432</v>
          </cell>
        </row>
        <row r="374">
          <cell r="C374">
            <v>2310433</v>
          </cell>
        </row>
        <row r="375">
          <cell r="C375">
            <v>2310498</v>
          </cell>
        </row>
        <row r="376">
          <cell r="C376">
            <v>2310499</v>
          </cell>
        </row>
        <row r="377">
          <cell r="C377">
            <v>23105</v>
          </cell>
        </row>
        <row r="378">
          <cell r="C378">
            <v>2310501</v>
          </cell>
        </row>
        <row r="379">
          <cell r="C379">
            <v>23106</v>
          </cell>
        </row>
        <row r="380">
          <cell r="C380">
            <v>2310601</v>
          </cell>
        </row>
        <row r="381">
          <cell r="C381">
            <v>23011</v>
          </cell>
        </row>
        <row r="382">
          <cell r="C382">
            <v>2301109</v>
          </cell>
        </row>
        <row r="383">
          <cell r="C383">
            <v>2301115</v>
          </cell>
        </row>
        <row r="384">
          <cell r="C384">
            <v>2301117</v>
          </cell>
        </row>
        <row r="385">
          <cell r="C385">
            <v>2301118</v>
          </cell>
        </row>
        <row r="386">
          <cell r="C386">
            <v>2301120</v>
          </cell>
        </row>
        <row r="387">
          <cell r="C387">
            <v>2301121</v>
          </cell>
        </row>
        <row r="388">
          <cell r="C388">
            <v>2301122</v>
          </cell>
        </row>
        <row r="389">
          <cell r="C389">
            <v>2301123</v>
          </cell>
        </row>
        <row r="390">
          <cell r="C390">
            <v>2301124</v>
          </cell>
        </row>
        <row r="391">
          <cell r="C391">
            <v>2301131</v>
          </cell>
        </row>
        <row r="392">
          <cell r="C392">
            <v>2301132</v>
          </cell>
        </row>
        <row r="393">
          <cell r="C393">
            <v>2301133</v>
          </cell>
        </row>
        <row r="394">
          <cell r="C394">
            <v>2301198</v>
          </cell>
        </row>
        <row r="395">
          <cell r="C395">
            <v>2301199</v>
          </cell>
        </row>
        <row r="396">
          <cell r="C396">
            <v>23009</v>
          </cell>
        </row>
        <row r="397">
          <cell r="C397">
            <v>2300902</v>
          </cell>
        </row>
        <row r="398">
          <cell r="C398">
            <v>99905</v>
          </cell>
        </row>
        <row r="398">
          <cell r="N398">
            <v>11271.696699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C1" t="str">
            <v>公共预算支出表（本级按功能分类）</v>
          </cell>
        </row>
        <row r="2">
          <cell r="C2" t="str">
            <v>单位:元</v>
          </cell>
        </row>
        <row r="3">
          <cell r="C3" t="str">
            <v>项目编码</v>
          </cell>
        </row>
        <row r="4">
          <cell r="C4" t="str">
            <v>项目编码</v>
          </cell>
        </row>
        <row r="5">
          <cell r="C5" t="str">
            <v>项目编码</v>
          </cell>
        </row>
        <row r="6">
          <cell r="C6">
            <v>201</v>
          </cell>
        </row>
        <row r="6">
          <cell r="Q6">
            <v>25934.753236</v>
          </cell>
        </row>
        <row r="7">
          <cell r="C7">
            <v>20101</v>
          </cell>
        </row>
        <row r="7">
          <cell r="Q7">
            <v>449.5256</v>
          </cell>
        </row>
        <row r="8">
          <cell r="C8">
            <v>2010101</v>
          </cell>
        </row>
        <row r="8">
          <cell r="Q8">
            <v>329.2656</v>
          </cell>
        </row>
        <row r="9">
          <cell r="C9">
            <v>2010102</v>
          </cell>
        </row>
        <row r="9">
          <cell r="Q9">
            <v>34.26</v>
          </cell>
        </row>
        <row r="10">
          <cell r="C10">
            <v>2010103</v>
          </cell>
        </row>
        <row r="10">
          <cell r="Q10">
            <v>0</v>
          </cell>
        </row>
        <row r="11">
          <cell r="C11">
            <v>2010104</v>
          </cell>
        </row>
        <row r="11">
          <cell r="Q11">
            <v>50</v>
          </cell>
        </row>
        <row r="12">
          <cell r="C12">
            <v>2010105</v>
          </cell>
        </row>
        <row r="12">
          <cell r="Q12">
            <v>0</v>
          </cell>
        </row>
        <row r="13">
          <cell r="C13">
            <v>2010106</v>
          </cell>
        </row>
        <row r="13">
          <cell r="Q13">
            <v>0</v>
          </cell>
        </row>
        <row r="14">
          <cell r="C14">
            <v>2010107</v>
          </cell>
        </row>
        <row r="14">
          <cell r="Q14">
            <v>0</v>
          </cell>
        </row>
        <row r="15">
          <cell r="C15">
            <v>2010108</v>
          </cell>
        </row>
        <row r="15">
          <cell r="Q15">
            <v>36</v>
          </cell>
        </row>
        <row r="16">
          <cell r="C16">
            <v>2010109</v>
          </cell>
        </row>
        <row r="16">
          <cell r="Q16">
            <v>0</v>
          </cell>
        </row>
        <row r="17">
          <cell r="C17">
            <v>2010150</v>
          </cell>
        </row>
        <row r="17">
          <cell r="Q17">
            <v>0</v>
          </cell>
        </row>
        <row r="18">
          <cell r="C18">
            <v>2010199</v>
          </cell>
        </row>
        <row r="18">
          <cell r="Q18">
            <v>0</v>
          </cell>
        </row>
        <row r="19">
          <cell r="C19">
            <v>20102</v>
          </cell>
        </row>
        <row r="19">
          <cell r="Q19">
            <v>304.368772</v>
          </cell>
        </row>
        <row r="20">
          <cell r="C20">
            <v>2010201</v>
          </cell>
        </row>
        <row r="20">
          <cell r="Q20">
            <v>242.598772</v>
          </cell>
        </row>
        <row r="21">
          <cell r="C21">
            <v>2010202</v>
          </cell>
        </row>
        <row r="21">
          <cell r="Q21">
            <v>61.77</v>
          </cell>
        </row>
        <row r="22">
          <cell r="C22">
            <v>2010203</v>
          </cell>
        </row>
        <row r="22">
          <cell r="Q22">
            <v>0</v>
          </cell>
        </row>
        <row r="23">
          <cell r="C23">
            <v>2010204</v>
          </cell>
        </row>
        <row r="23">
          <cell r="Q23">
            <v>0</v>
          </cell>
        </row>
        <row r="24">
          <cell r="C24">
            <v>2010205</v>
          </cell>
        </row>
        <row r="24">
          <cell r="Q24">
            <v>0</v>
          </cell>
        </row>
        <row r="25">
          <cell r="C25">
            <v>2010206</v>
          </cell>
        </row>
        <row r="25">
          <cell r="Q25">
            <v>0</v>
          </cell>
        </row>
        <row r="26">
          <cell r="C26">
            <v>2010250</v>
          </cell>
        </row>
        <row r="26">
          <cell r="Q26">
            <v>0</v>
          </cell>
        </row>
        <row r="27">
          <cell r="C27">
            <v>2010299</v>
          </cell>
        </row>
        <row r="27">
          <cell r="Q27">
            <v>0</v>
          </cell>
        </row>
        <row r="28">
          <cell r="C28">
            <v>20103</v>
          </cell>
        </row>
        <row r="28">
          <cell r="Q28">
            <v>14910.646182</v>
          </cell>
        </row>
        <row r="29">
          <cell r="C29">
            <v>2010301</v>
          </cell>
        </row>
        <row r="29">
          <cell r="Q29">
            <v>11505.254693</v>
          </cell>
        </row>
        <row r="30">
          <cell r="C30">
            <v>2010302</v>
          </cell>
        </row>
        <row r="30">
          <cell r="Q30">
            <v>3286.88934</v>
          </cell>
        </row>
        <row r="31">
          <cell r="C31">
            <v>2010303</v>
          </cell>
        </row>
        <row r="31">
          <cell r="Q31">
            <v>0</v>
          </cell>
        </row>
        <row r="32">
          <cell r="C32">
            <v>2010304</v>
          </cell>
        </row>
        <row r="32">
          <cell r="Q32">
            <v>0</v>
          </cell>
        </row>
        <row r="33">
          <cell r="C33">
            <v>2010305</v>
          </cell>
        </row>
        <row r="33">
          <cell r="Q33">
            <v>0</v>
          </cell>
        </row>
        <row r="34">
          <cell r="C34">
            <v>2010306</v>
          </cell>
        </row>
        <row r="34">
          <cell r="Q34">
            <v>0</v>
          </cell>
        </row>
        <row r="35">
          <cell r="C35">
            <v>2010309</v>
          </cell>
        </row>
        <row r="35">
          <cell r="Q35">
            <v>0</v>
          </cell>
        </row>
        <row r="36">
          <cell r="C36">
            <v>2010350</v>
          </cell>
        </row>
        <row r="36">
          <cell r="Q36">
            <v>118.502149</v>
          </cell>
        </row>
        <row r="37">
          <cell r="C37">
            <v>2010399</v>
          </cell>
        </row>
        <row r="37">
          <cell r="Q37">
            <v>0</v>
          </cell>
        </row>
        <row r="38">
          <cell r="C38">
            <v>20104</v>
          </cell>
        </row>
        <row r="38">
          <cell r="Q38">
            <v>2400.719163</v>
          </cell>
        </row>
        <row r="39">
          <cell r="C39">
            <v>2010401</v>
          </cell>
        </row>
        <row r="39">
          <cell r="Q39">
            <v>495.039163</v>
          </cell>
        </row>
        <row r="40">
          <cell r="C40">
            <v>2010402</v>
          </cell>
        </row>
        <row r="40">
          <cell r="Q40">
            <v>2.68</v>
          </cell>
        </row>
        <row r="41">
          <cell r="C41">
            <v>2010403</v>
          </cell>
        </row>
        <row r="41">
          <cell r="Q41">
            <v>0</v>
          </cell>
        </row>
        <row r="42">
          <cell r="C42">
            <v>2010404</v>
          </cell>
        </row>
        <row r="42">
          <cell r="Q42">
            <v>0</v>
          </cell>
        </row>
        <row r="43">
          <cell r="C43">
            <v>2010405</v>
          </cell>
        </row>
        <row r="43">
          <cell r="Q43">
            <v>0</v>
          </cell>
        </row>
        <row r="44">
          <cell r="C44">
            <v>2010406</v>
          </cell>
        </row>
        <row r="44">
          <cell r="Q44">
            <v>0</v>
          </cell>
        </row>
        <row r="45">
          <cell r="C45">
            <v>2010407</v>
          </cell>
        </row>
        <row r="45">
          <cell r="Q45">
            <v>0</v>
          </cell>
        </row>
        <row r="46">
          <cell r="C46">
            <v>2010408</v>
          </cell>
        </row>
        <row r="46">
          <cell r="Q46">
            <v>0</v>
          </cell>
        </row>
        <row r="47">
          <cell r="C47">
            <v>2010450</v>
          </cell>
        </row>
        <row r="47">
          <cell r="Q47">
            <v>0</v>
          </cell>
        </row>
        <row r="48">
          <cell r="C48">
            <v>2010499</v>
          </cell>
        </row>
        <row r="48">
          <cell r="Q48">
            <v>1903</v>
          </cell>
        </row>
        <row r="49">
          <cell r="C49">
            <v>20105</v>
          </cell>
        </row>
        <row r="49">
          <cell r="Q49">
            <v>331.316629</v>
          </cell>
        </row>
        <row r="50">
          <cell r="C50">
            <v>2010501</v>
          </cell>
        </row>
        <row r="50">
          <cell r="Q50">
            <v>213.286629</v>
          </cell>
        </row>
        <row r="51">
          <cell r="C51">
            <v>2010502</v>
          </cell>
        </row>
        <row r="51">
          <cell r="Q51">
            <v>3.32</v>
          </cell>
        </row>
        <row r="52">
          <cell r="C52">
            <v>2010503</v>
          </cell>
        </row>
        <row r="52">
          <cell r="Q52">
            <v>0</v>
          </cell>
        </row>
        <row r="53">
          <cell r="C53">
            <v>2010504</v>
          </cell>
        </row>
        <row r="53">
          <cell r="Q53">
            <v>33.64</v>
          </cell>
        </row>
        <row r="54">
          <cell r="C54">
            <v>2010505</v>
          </cell>
        </row>
        <row r="54">
          <cell r="Q54">
            <v>0</v>
          </cell>
        </row>
        <row r="55">
          <cell r="C55">
            <v>2010506</v>
          </cell>
        </row>
        <row r="55">
          <cell r="Q55">
            <v>47.67</v>
          </cell>
        </row>
        <row r="56">
          <cell r="C56">
            <v>2010507</v>
          </cell>
        </row>
        <row r="56">
          <cell r="Q56">
            <v>0</v>
          </cell>
        </row>
        <row r="57">
          <cell r="C57">
            <v>2010508</v>
          </cell>
        </row>
        <row r="57">
          <cell r="Q57">
            <v>33.4</v>
          </cell>
        </row>
        <row r="58">
          <cell r="C58">
            <v>2010550</v>
          </cell>
        </row>
        <row r="58">
          <cell r="Q58">
            <v>0</v>
          </cell>
        </row>
        <row r="59">
          <cell r="C59">
            <v>2010599</v>
          </cell>
        </row>
        <row r="59">
          <cell r="Q59">
            <v>0</v>
          </cell>
        </row>
        <row r="60">
          <cell r="C60">
            <v>20106</v>
          </cell>
        </row>
        <row r="60">
          <cell r="Q60">
            <v>788.957885</v>
          </cell>
        </row>
        <row r="61">
          <cell r="C61">
            <v>2010601</v>
          </cell>
        </row>
        <row r="61">
          <cell r="Q61">
            <v>623.847885</v>
          </cell>
        </row>
        <row r="62">
          <cell r="C62">
            <v>2010602</v>
          </cell>
        </row>
        <row r="62">
          <cell r="Q62">
            <v>165.11</v>
          </cell>
        </row>
        <row r="63">
          <cell r="C63">
            <v>2010603</v>
          </cell>
        </row>
        <row r="63">
          <cell r="Q63">
            <v>0</v>
          </cell>
        </row>
        <row r="64">
          <cell r="C64">
            <v>2010604</v>
          </cell>
        </row>
        <row r="64">
          <cell r="Q64">
            <v>0</v>
          </cell>
        </row>
        <row r="65">
          <cell r="C65">
            <v>2010605</v>
          </cell>
        </row>
        <row r="65">
          <cell r="Q65">
            <v>0</v>
          </cell>
        </row>
        <row r="66">
          <cell r="C66">
            <v>2010606</v>
          </cell>
        </row>
        <row r="66">
          <cell r="Q66">
            <v>0</v>
          </cell>
        </row>
        <row r="67">
          <cell r="C67">
            <v>2010607</v>
          </cell>
        </row>
        <row r="67">
          <cell r="Q67">
            <v>0</v>
          </cell>
        </row>
        <row r="68">
          <cell r="C68">
            <v>2010608</v>
          </cell>
        </row>
        <row r="68">
          <cell r="Q68">
            <v>0</v>
          </cell>
        </row>
        <row r="69">
          <cell r="C69">
            <v>2010650</v>
          </cell>
        </row>
        <row r="69">
          <cell r="Q69">
            <v>0</v>
          </cell>
        </row>
        <row r="70">
          <cell r="C70">
            <v>2010699</v>
          </cell>
        </row>
        <row r="70">
          <cell r="Q70">
            <v>0</v>
          </cell>
        </row>
        <row r="71">
          <cell r="C71">
            <v>20107</v>
          </cell>
        </row>
        <row r="71">
          <cell r="Q71">
            <v>373.5268</v>
          </cell>
        </row>
        <row r="72">
          <cell r="C72">
            <v>2010701</v>
          </cell>
        </row>
        <row r="72">
          <cell r="Q72">
            <v>0</v>
          </cell>
        </row>
        <row r="73">
          <cell r="C73">
            <v>2010702</v>
          </cell>
        </row>
        <row r="73">
          <cell r="Q73">
            <v>0</v>
          </cell>
        </row>
        <row r="74">
          <cell r="C74">
            <v>2010703</v>
          </cell>
        </row>
        <row r="74">
          <cell r="Q74">
            <v>0</v>
          </cell>
        </row>
        <row r="75">
          <cell r="C75">
            <v>2010709</v>
          </cell>
        </row>
        <row r="75">
          <cell r="Q75">
            <v>0</v>
          </cell>
        </row>
        <row r="76">
          <cell r="C76">
            <v>2010710</v>
          </cell>
        </row>
        <row r="76">
          <cell r="Q76">
            <v>0</v>
          </cell>
        </row>
        <row r="77">
          <cell r="C77">
            <v>2010750</v>
          </cell>
        </row>
        <row r="77">
          <cell r="Q77">
            <v>0</v>
          </cell>
        </row>
        <row r="78">
          <cell r="C78">
            <v>2010799</v>
          </cell>
        </row>
        <row r="78">
          <cell r="Q78">
            <v>373.5268</v>
          </cell>
        </row>
        <row r="79">
          <cell r="C79">
            <v>20108</v>
          </cell>
        </row>
        <row r="79">
          <cell r="Q79">
            <v>155.871265</v>
          </cell>
        </row>
        <row r="80">
          <cell r="C80">
            <v>2010801</v>
          </cell>
        </row>
        <row r="80">
          <cell r="Q80">
            <v>152.871265</v>
          </cell>
        </row>
        <row r="81">
          <cell r="C81">
            <v>2010802</v>
          </cell>
        </row>
        <row r="81">
          <cell r="Q81">
            <v>0</v>
          </cell>
        </row>
        <row r="82">
          <cell r="C82">
            <v>2010803</v>
          </cell>
        </row>
        <row r="82">
          <cell r="Q82">
            <v>0</v>
          </cell>
        </row>
        <row r="83">
          <cell r="C83">
            <v>2010804</v>
          </cell>
        </row>
        <row r="83">
          <cell r="Q83">
            <v>0</v>
          </cell>
        </row>
        <row r="84">
          <cell r="C84">
            <v>2010805</v>
          </cell>
        </row>
        <row r="84">
          <cell r="Q84">
            <v>0</v>
          </cell>
        </row>
        <row r="85">
          <cell r="C85">
            <v>2010806</v>
          </cell>
        </row>
        <row r="85">
          <cell r="Q85">
            <v>0</v>
          </cell>
        </row>
        <row r="86">
          <cell r="C86">
            <v>2010850</v>
          </cell>
        </row>
        <row r="86">
          <cell r="Q86">
            <v>0</v>
          </cell>
        </row>
        <row r="87">
          <cell r="C87">
            <v>2010899</v>
          </cell>
        </row>
        <row r="87">
          <cell r="Q87">
            <v>3</v>
          </cell>
        </row>
        <row r="88">
          <cell r="C88">
            <v>20109</v>
          </cell>
        </row>
        <row r="88">
          <cell r="Q88">
            <v>0</v>
          </cell>
        </row>
        <row r="89">
          <cell r="C89">
            <v>2010901</v>
          </cell>
        </row>
        <row r="89">
          <cell r="Q89">
            <v>0</v>
          </cell>
        </row>
        <row r="90">
          <cell r="C90">
            <v>2010902</v>
          </cell>
        </row>
        <row r="90">
          <cell r="Q90">
            <v>0</v>
          </cell>
        </row>
        <row r="91">
          <cell r="C91">
            <v>2010903</v>
          </cell>
        </row>
        <row r="91">
          <cell r="Q91">
            <v>0</v>
          </cell>
        </row>
        <row r="92">
          <cell r="C92">
            <v>2010905</v>
          </cell>
        </row>
        <row r="92">
          <cell r="Q92">
            <v>0</v>
          </cell>
        </row>
        <row r="93">
          <cell r="C93">
            <v>2010907</v>
          </cell>
        </row>
        <row r="93">
          <cell r="Q93">
            <v>0</v>
          </cell>
        </row>
        <row r="94">
          <cell r="C94">
            <v>2010908</v>
          </cell>
        </row>
        <row r="94">
          <cell r="Q94">
            <v>0</v>
          </cell>
        </row>
        <row r="95">
          <cell r="C95">
            <v>2010909</v>
          </cell>
        </row>
        <row r="95">
          <cell r="Q95">
            <v>0</v>
          </cell>
        </row>
        <row r="96">
          <cell r="C96">
            <v>2010910</v>
          </cell>
        </row>
        <row r="96">
          <cell r="Q96">
            <v>0</v>
          </cell>
        </row>
        <row r="97">
          <cell r="C97">
            <v>2010911</v>
          </cell>
        </row>
        <row r="97">
          <cell r="Q97">
            <v>0</v>
          </cell>
        </row>
        <row r="98">
          <cell r="C98">
            <v>2010912</v>
          </cell>
        </row>
        <row r="98">
          <cell r="Q98">
            <v>0</v>
          </cell>
        </row>
        <row r="99">
          <cell r="C99">
            <v>2010950</v>
          </cell>
        </row>
        <row r="99">
          <cell r="Q99">
            <v>0</v>
          </cell>
        </row>
        <row r="100">
          <cell r="C100">
            <v>2010999</v>
          </cell>
        </row>
        <row r="100">
          <cell r="Q100">
            <v>0</v>
          </cell>
        </row>
        <row r="101">
          <cell r="C101">
            <v>20111</v>
          </cell>
        </row>
        <row r="101">
          <cell r="Q101">
            <v>1155.670884</v>
          </cell>
        </row>
        <row r="102">
          <cell r="C102">
            <v>2011101</v>
          </cell>
        </row>
        <row r="102">
          <cell r="Q102">
            <v>1073.358884</v>
          </cell>
        </row>
        <row r="103">
          <cell r="C103">
            <v>2011102</v>
          </cell>
        </row>
        <row r="103">
          <cell r="Q103">
            <v>62.312</v>
          </cell>
        </row>
        <row r="104">
          <cell r="C104">
            <v>2011103</v>
          </cell>
        </row>
        <row r="104">
          <cell r="Q104">
            <v>0</v>
          </cell>
        </row>
        <row r="105">
          <cell r="C105">
            <v>2011104</v>
          </cell>
        </row>
        <row r="105">
          <cell r="Q105">
            <v>0</v>
          </cell>
        </row>
        <row r="106">
          <cell r="C106">
            <v>2011105</v>
          </cell>
        </row>
        <row r="106">
          <cell r="Q106">
            <v>0</v>
          </cell>
        </row>
        <row r="107">
          <cell r="C107">
            <v>2011106</v>
          </cell>
        </row>
        <row r="107">
          <cell r="Q107">
            <v>0</v>
          </cell>
        </row>
        <row r="108">
          <cell r="C108">
            <v>2011150</v>
          </cell>
        </row>
        <row r="108">
          <cell r="Q108">
            <v>0</v>
          </cell>
        </row>
        <row r="109">
          <cell r="C109">
            <v>2011199</v>
          </cell>
        </row>
        <row r="109">
          <cell r="Q109">
            <v>20</v>
          </cell>
        </row>
        <row r="110">
          <cell r="C110">
            <v>20113</v>
          </cell>
        </row>
        <row r="110">
          <cell r="Q110">
            <v>129.521913</v>
          </cell>
        </row>
        <row r="111">
          <cell r="C111">
            <v>2011301</v>
          </cell>
        </row>
        <row r="111">
          <cell r="Q111">
            <v>119.221913</v>
          </cell>
        </row>
        <row r="112">
          <cell r="C112">
            <v>2011302</v>
          </cell>
        </row>
        <row r="112">
          <cell r="Q112">
            <v>0.3</v>
          </cell>
        </row>
        <row r="113">
          <cell r="C113">
            <v>2011303</v>
          </cell>
        </row>
        <row r="113">
          <cell r="Q113">
            <v>0</v>
          </cell>
        </row>
        <row r="114">
          <cell r="C114">
            <v>2011304</v>
          </cell>
        </row>
        <row r="114">
          <cell r="Q114">
            <v>0</v>
          </cell>
        </row>
        <row r="115">
          <cell r="C115">
            <v>2011305</v>
          </cell>
        </row>
        <row r="115">
          <cell r="Q115">
            <v>0</v>
          </cell>
        </row>
        <row r="116">
          <cell r="C116">
            <v>2011306</v>
          </cell>
        </row>
        <row r="116">
          <cell r="Q116">
            <v>0</v>
          </cell>
        </row>
        <row r="117">
          <cell r="C117">
            <v>2011307</v>
          </cell>
        </row>
        <row r="117">
          <cell r="Q117">
            <v>0</v>
          </cell>
        </row>
        <row r="118">
          <cell r="C118">
            <v>2011308</v>
          </cell>
        </row>
        <row r="118">
          <cell r="Q118">
            <v>10</v>
          </cell>
        </row>
        <row r="119">
          <cell r="C119">
            <v>2011350</v>
          </cell>
        </row>
        <row r="119">
          <cell r="Q119">
            <v>0</v>
          </cell>
        </row>
        <row r="120">
          <cell r="C120">
            <v>2011399</v>
          </cell>
        </row>
        <row r="120">
          <cell r="Q120">
            <v>0</v>
          </cell>
        </row>
        <row r="121">
          <cell r="C121">
            <v>20114</v>
          </cell>
        </row>
        <row r="121">
          <cell r="Q121">
            <v>0</v>
          </cell>
        </row>
        <row r="122">
          <cell r="C122">
            <v>2011401</v>
          </cell>
        </row>
        <row r="122">
          <cell r="Q122">
            <v>0</v>
          </cell>
        </row>
        <row r="123">
          <cell r="C123">
            <v>2011402</v>
          </cell>
        </row>
        <row r="123">
          <cell r="Q123">
            <v>0</v>
          </cell>
        </row>
        <row r="124">
          <cell r="C124">
            <v>2011403</v>
          </cell>
        </row>
        <row r="124">
          <cell r="Q124">
            <v>0</v>
          </cell>
        </row>
        <row r="125">
          <cell r="C125">
            <v>2011404</v>
          </cell>
        </row>
        <row r="125">
          <cell r="Q125">
            <v>0</v>
          </cell>
        </row>
        <row r="126">
          <cell r="C126">
            <v>2011405</v>
          </cell>
        </row>
        <row r="126">
          <cell r="Q126">
            <v>0</v>
          </cell>
        </row>
        <row r="127">
          <cell r="C127">
            <v>2011408</v>
          </cell>
        </row>
        <row r="127">
          <cell r="Q127">
            <v>0</v>
          </cell>
        </row>
        <row r="128">
          <cell r="C128">
            <v>2011409</v>
          </cell>
        </row>
        <row r="128">
          <cell r="Q128">
            <v>0</v>
          </cell>
        </row>
        <row r="129">
          <cell r="C129">
            <v>2011410</v>
          </cell>
        </row>
        <row r="129">
          <cell r="Q129">
            <v>0</v>
          </cell>
        </row>
        <row r="130">
          <cell r="C130">
            <v>2011411</v>
          </cell>
        </row>
        <row r="130">
          <cell r="Q130">
            <v>0</v>
          </cell>
        </row>
        <row r="131">
          <cell r="C131">
            <v>2011450</v>
          </cell>
        </row>
        <row r="131">
          <cell r="Q131">
            <v>0</v>
          </cell>
        </row>
        <row r="132">
          <cell r="C132">
            <v>2011499</v>
          </cell>
        </row>
        <row r="132">
          <cell r="Q132">
            <v>0</v>
          </cell>
        </row>
        <row r="133">
          <cell r="C133">
            <v>20123</v>
          </cell>
        </row>
        <row r="133">
          <cell r="Q133">
            <v>207.955567</v>
          </cell>
        </row>
        <row r="134">
          <cell r="C134">
            <v>2012301</v>
          </cell>
        </row>
        <row r="134">
          <cell r="Q134">
            <v>156.884975</v>
          </cell>
        </row>
        <row r="135">
          <cell r="C135">
            <v>2012302</v>
          </cell>
        </row>
        <row r="135">
          <cell r="Q135">
            <v>50.62</v>
          </cell>
        </row>
        <row r="136">
          <cell r="C136">
            <v>2012303</v>
          </cell>
        </row>
        <row r="136">
          <cell r="Q136">
            <v>0</v>
          </cell>
        </row>
        <row r="137">
          <cell r="C137">
            <v>2012304</v>
          </cell>
        </row>
        <row r="137">
          <cell r="Q137">
            <v>0</v>
          </cell>
        </row>
        <row r="138">
          <cell r="C138">
            <v>2012350</v>
          </cell>
        </row>
        <row r="138">
          <cell r="Q138">
            <v>0</v>
          </cell>
        </row>
        <row r="139">
          <cell r="C139">
            <v>2012399</v>
          </cell>
        </row>
        <row r="139">
          <cell r="Q139">
            <v>0.450592</v>
          </cell>
        </row>
        <row r="140">
          <cell r="C140">
            <v>20125</v>
          </cell>
        </row>
        <row r="140">
          <cell r="Q140">
            <v>0</v>
          </cell>
        </row>
        <row r="141">
          <cell r="C141">
            <v>2012501</v>
          </cell>
        </row>
        <row r="141">
          <cell r="Q141">
            <v>0</v>
          </cell>
        </row>
        <row r="142">
          <cell r="C142">
            <v>2012502</v>
          </cell>
        </row>
        <row r="142">
          <cell r="Q142">
            <v>0</v>
          </cell>
        </row>
        <row r="143">
          <cell r="C143">
            <v>2012503</v>
          </cell>
        </row>
        <row r="143">
          <cell r="Q143">
            <v>0</v>
          </cell>
        </row>
        <row r="144">
          <cell r="C144">
            <v>2012504</v>
          </cell>
        </row>
        <row r="144">
          <cell r="Q144">
            <v>0</v>
          </cell>
        </row>
        <row r="145">
          <cell r="C145">
            <v>2012505</v>
          </cell>
        </row>
        <row r="145">
          <cell r="Q145">
            <v>0</v>
          </cell>
        </row>
        <row r="146">
          <cell r="C146">
            <v>2012550</v>
          </cell>
        </row>
        <row r="146">
          <cell r="Q146">
            <v>0</v>
          </cell>
        </row>
        <row r="147">
          <cell r="C147">
            <v>2012599</v>
          </cell>
        </row>
        <row r="147">
          <cell r="Q147">
            <v>0</v>
          </cell>
        </row>
        <row r="148">
          <cell r="C148">
            <v>20126</v>
          </cell>
        </row>
        <row r="148">
          <cell r="Q148">
            <v>138.930103</v>
          </cell>
        </row>
        <row r="149">
          <cell r="C149">
            <v>2012601</v>
          </cell>
        </row>
        <row r="149">
          <cell r="Q149">
            <v>138.430103</v>
          </cell>
        </row>
        <row r="150">
          <cell r="C150">
            <v>2012602</v>
          </cell>
        </row>
        <row r="150">
          <cell r="Q150">
            <v>0.5</v>
          </cell>
        </row>
        <row r="151">
          <cell r="C151">
            <v>2012603</v>
          </cell>
        </row>
        <row r="151">
          <cell r="Q151">
            <v>0</v>
          </cell>
        </row>
        <row r="152">
          <cell r="C152">
            <v>2012604</v>
          </cell>
        </row>
        <row r="152">
          <cell r="Q152">
            <v>0</v>
          </cell>
        </row>
        <row r="153">
          <cell r="C153">
            <v>2012699</v>
          </cell>
        </row>
        <row r="153">
          <cell r="Q153">
            <v>0</v>
          </cell>
        </row>
        <row r="154">
          <cell r="C154">
            <v>20128</v>
          </cell>
        </row>
        <row r="154">
          <cell r="Q154">
            <v>0</v>
          </cell>
        </row>
        <row r="155">
          <cell r="C155">
            <v>2012801</v>
          </cell>
        </row>
        <row r="155">
          <cell r="Q155">
            <v>0</v>
          </cell>
        </row>
        <row r="156">
          <cell r="C156">
            <v>2012802</v>
          </cell>
        </row>
        <row r="156">
          <cell r="Q156">
            <v>0</v>
          </cell>
        </row>
        <row r="157">
          <cell r="C157">
            <v>2012803</v>
          </cell>
        </row>
        <row r="157">
          <cell r="Q157">
            <v>0</v>
          </cell>
        </row>
        <row r="158">
          <cell r="C158">
            <v>2012804</v>
          </cell>
        </row>
        <row r="158">
          <cell r="Q158">
            <v>0</v>
          </cell>
        </row>
        <row r="159">
          <cell r="C159">
            <v>2012850</v>
          </cell>
        </row>
        <row r="159">
          <cell r="Q159">
            <v>0</v>
          </cell>
        </row>
        <row r="160">
          <cell r="C160">
            <v>2012899</v>
          </cell>
        </row>
        <row r="160">
          <cell r="Q160">
            <v>0</v>
          </cell>
        </row>
        <row r="161">
          <cell r="C161">
            <v>20129</v>
          </cell>
        </row>
        <row r="161">
          <cell r="Q161">
            <v>1122.291112</v>
          </cell>
        </row>
        <row r="162">
          <cell r="C162">
            <v>2012901</v>
          </cell>
        </row>
        <row r="162">
          <cell r="Q162">
            <v>995.578131</v>
          </cell>
        </row>
        <row r="163">
          <cell r="C163">
            <v>2012902</v>
          </cell>
        </row>
        <row r="163">
          <cell r="Q163">
            <v>105.922981</v>
          </cell>
        </row>
        <row r="164">
          <cell r="C164">
            <v>2012903</v>
          </cell>
        </row>
        <row r="164">
          <cell r="Q164">
            <v>0</v>
          </cell>
        </row>
        <row r="165">
          <cell r="C165">
            <v>2012906</v>
          </cell>
        </row>
        <row r="165">
          <cell r="Q165">
            <v>20.79</v>
          </cell>
        </row>
        <row r="166">
          <cell r="C166">
            <v>2012950</v>
          </cell>
        </row>
        <row r="166">
          <cell r="Q166">
            <v>0</v>
          </cell>
        </row>
        <row r="167">
          <cell r="C167">
            <v>2012999</v>
          </cell>
        </row>
        <row r="167">
          <cell r="Q167">
            <v>0</v>
          </cell>
        </row>
        <row r="168">
          <cell r="C168">
            <v>20131</v>
          </cell>
        </row>
        <row r="168">
          <cell r="Q168">
            <v>610.911526</v>
          </cell>
        </row>
        <row r="169">
          <cell r="C169">
            <v>2013101</v>
          </cell>
        </row>
        <row r="169">
          <cell r="Q169">
            <v>560.651526</v>
          </cell>
        </row>
        <row r="170">
          <cell r="C170">
            <v>2013102</v>
          </cell>
        </row>
        <row r="170">
          <cell r="Q170">
            <v>50.14</v>
          </cell>
        </row>
        <row r="171">
          <cell r="C171">
            <v>2013103</v>
          </cell>
        </row>
        <row r="171">
          <cell r="Q171">
            <v>0</v>
          </cell>
        </row>
        <row r="172">
          <cell r="C172">
            <v>2013105</v>
          </cell>
        </row>
        <row r="172">
          <cell r="Q172">
            <v>0.12</v>
          </cell>
        </row>
        <row r="173">
          <cell r="C173">
            <v>2013150</v>
          </cell>
        </row>
        <row r="173">
          <cell r="Q173">
            <v>0</v>
          </cell>
        </row>
        <row r="174">
          <cell r="C174">
            <v>2013199</v>
          </cell>
        </row>
        <row r="174">
          <cell r="Q174">
            <v>0</v>
          </cell>
        </row>
        <row r="175">
          <cell r="C175">
            <v>20132</v>
          </cell>
        </row>
        <row r="175">
          <cell r="Q175">
            <v>498.200449</v>
          </cell>
        </row>
        <row r="176">
          <cell r="C176">
            <v>2013201</v>
          </cell>
        </row>
        <row r="176">
          <cell r="Q176">
            <v>287.980449</v>
          </cell>
        </row>
        <row r="177">
          <cell r="C177">
            <v>2013202</v>
          </cell>
        </row>
        <row r="177">
          <cell r="Q177">
            <v>210.22</v>
          </cell>
        </row>
        <row r="178">
          <cell r="C178">
            <v>2013203</v>
          </cell>
        </row>
        <row r="178">
          <cell r="Q178">
            <v>0</v>
          </cell>
        </row>
        <row r="179">
          <cell r="C179">
            <v>2013204</v>
          </cell>
        </row>
        <row r="179">
          <cell r="Q179">
            <v>0</v>
          </cell>
        </row>
        <row r="180">
          <cell r="C180">
            <v>2013250</v>
          </cell>
        </row>
        <row r="180">
          <cell r="Q180">
            <v>0</v>
          </cell>
        </row>
        <row r="181">
          <cell r="C181">
            <v>2013299</v>
          </cell>
        </row>
        <row r="181">
          <cell r="Q181">
            <v>0</v>
          </cell>
        </row>
        <row r="182">
          <cell r="C182">
            <v>20133</v>
          </cell>
        </row>
        <row r="182">
          <cell r="Q182">
            <v>418.492253</v>
          </cell>
        </row>
        <row r="183">
          <cell r="C183">
            <v>2013301</v>
          </cell>
        </row>
        <row r="183">
          <cell r="Q183">
            <v>282.992253</v>
          </cell>
        </row>
        <row r="184">
          <cell r="C184">
            <v>2013302</v>
          </cell>
        </row>
        <row r="184">
          <cell r="Q184">
            <v>135.5</v>
          </cell>
        </row>
        <row r="185">
          <cell r="C185">
            <v>2013303</v>
          </cell>
        </row>
        <row r="185">
          <cell r="Q185">
            <v>0</v>
          </cell>
        </row>
        <row r="186">
          <cell r="C186">
            <v>2013304</v>
          </cell>
        </row>
        <row r="186">
          <cell r="Q186">
            <v>0</v>
          </cell>
        </row>
        <row r="187">
          <cell r="C187">
            <v>2013350</v>
          </cell>
        </row>
        <row r="187">
          <cell r="Q187">
            <v>0</v>
          </cell>
        </row>
        <row r="188">
          <cell r="C188">
            <v>2013399</v>
          </cell>
        </row>
        <row r="188">
          <cell r="Q188">
            <v>0</v>
          </cell>
        </row>
        <row r="189">
          <cell r="C189">
            <v>20134</v>
          </cell>
        </row>
        <row r="189">
          <cell r="Q189">
            <v>237.537966</v>
          </cell>
        </row>
        <row r="190">
          <cell r="C190">
            <v>2013401</v>
          </cell>
        </row>
        <row r="190">
          <cell r="Q190">
            <v>200.484522</v>
          </cell>
        </row>
        <row r="191">
          <cell r="C191">
            <v>2013402</v>
          </cell>
        </row>
        <row r="191">
          <cell r="Q191">
            <v>20.8622</v>
          </cell>
        </row>
        <row r="192">
          <cell r="C192">
            <v>2013403</v>
          </cell>
        </row>
        <row r="192">
          <cell r="Q192">
            <v>0</v>
          </cell>
        </row>
        <row r="193">
          <cell r="C193">
            <v>2013404</v>
          </cell>
        </row>
        <row r="193">
          <cell r="Q193">
            <v>10</v>
          </cell>
        </row>
        <row r="194">
          <cell r="C194">
            <v>2013405</v>
          </cell>
        </row>
        <row r="194">
          <cell r="Q194">
            <v>6.191244</v>
          </cell>
        </row>
        <row r="195">
          <cell r="C195">
            <v>2013450</v>
          </cell>
        </row>
        <row r="195">
          <cell r="Q195">
            <v>0</v>
          </cell>
        </row>
        <row r="196">
          <cell r="C196">
            <v>2013499</v>
          </cell>
        </row>
        <row r="196">
          <cell r="Q196">
            <v>0</v>
          </cell>
        </row>
        <row r="197">
          <cell r="C197">
            <v>20135</v>
          </cell>
        </row>
        <row r="197">
          <cell r="Q197">
            <v>0</v>
          </cell>
        </row>
        <row r="198">
          <cell r="C198">
            <v>2013501</v>
          </cell>
        </row>
        <row r="198">
          <cell r="Q198">
            <v>0</v>
          </cell>
        </row>
        <row r="199">
          <cell r="C199">
            <v>2013502</v>
          </cell>
        </row>
        <row r="199">
          <cell r="Q199">
            <v>0</v>
          </cell>
        </row>
        <row r="200">
          <cell r="C200">
            <v>2013503</v>
          </cell>
        </row>
        <row r="200">
          <cell r="Q200">
            <v>0</v>
          </cell>
        </row>
        <row r="201">
          <cell r="C201">
            <v>2013550</v>
          </cell>
        </row>
        <row r="201">
          <cell r="Q201">
            <v>0</v>
          </cell>
        </row>
        <row r="202">
          <cell r="C202">
            <v>2013599</v>
          </cell>
        </row>
        <row r="202">
          <cell r="Q202">
            <v>0</v>
          </cell>
        </row>
        <row r="203">
          <cell r="C203">
            <v>20136</v>
          </cell>
        </row>
        <row r="203">
          <cell r="Q203">
            <v>281.444071</v>
          </cell>
        </row>
        <row r="204">
          <cell r="C204">
            <v>2013601</v>
          </cell>
        </row>
        <row r="204">
          <cell r="Q204">
            <v>244.844071</v>
          </cell>
        </row>
        <row r="205">
          <cell r="C205">
            <v>2013602</v>
          </cell>
        </row>
        <row r="205">
          <cell r="Q205">
            <v>36.6</v>
          </cell>
        </row>
        <row r="206">
          <cell r="C206">
            <v>2013603</v>
          </cell>
        </row>
        <row r="206">
          <cell r="Q206">
            <v>0</v>
          </cell>
        </row>
        <row r="207">
          <cell r="C207">
            <v>2013650</v>
          </cell>
        </row>
        <row r="207">
          <cell r="Q207">
            <v>0</v>
          </cell>
        </row>
        <row r="208">
          <cell r="C208">
            <v>2013699</v>
          </cell>
        </row>
        <row r="208">
          <cell r="Q208">
            <v>0</v>
          </cell>
        </row>
        <row r="209">
          <cell r="C209">
            <v>20137</v>
          </cell>
        </row>
        <row r="209">
          <cell r="Q209">
            <v>0</v>
          </cell>
        </row>
        <row r="210">
          <cell r="C210">
            <v>2013701</v>
          </cell>
        </row>
        <row r="210">
          <cell r="Q210">
            <v>0</v>
          </cell>
        </row>
        <row r="211">
          <cell r="C211">
            <v>2013702</v>
          </cell>
        </row>
        <row r="211">
          <cell r="Q211">
            <v>0</v>
          </cell>
        </row>
        <row r="212">
          <cell r="C212">
            <v>2013703</v>
          </cell>
        </row>
        <row r="212">
          <cell r="Q212">
            <v>0</v>
          </cell>
        </row>
        <row r="213">
          <cell r="C213">
            <v>2013704</v>
          </cell>
        </row>
        <row r="213">
          <cell r="Q213">
            <v>0</v>
          </cell>
        </row>
        <row r="214">
          <cell r="C214">
            <v>2013750</v>
          </cell>
        </row>
        <row r="214">
          <cell r="Q214">
            <v>0</v>
          </cell>
        </row>
        <row r="215">
          <cell r="C215">
            <v>2013799</v>
          </cell>
        </row>
        <row r="215">
          <cell r="Q215">
            <v>0</v>
          </cell>
        </row>
        <row r="216">
          <cell r="C216">
            <v>20138</v>
          </cell>
        </row>
        <row r="216">
          <cell r="Q216">
            <v>1207.392225</v>
          </cell>
        </row>
        <row r="217">
          <cell r="C217">
            <v>2013801</v>
          </cell>
        </row>
        <row r="217">
          <cell r="Q217">
            <v>1168.190673</v>
          </cell>
        </row>
        <row r="218">
          <cell r="C218">
            <v>2013802</v>
          </cell>
        </row>
        <row r="218">
          <cell r="Q218">
            <v>8.2</v>
          </cell>
        </row>
        <row r="219">
          <cell r="C219">
            <v>2013803</v>
          </cell>
        </row>
        <row r="219">
          <cell r="Q219">
            <v>0</v>
          </cell>
        </row>
        <row r="220">
          <cell r="C220">
            <v>2013804</v>
          </cell>
        </row>
        <row r="220">
          <cell r="Q220">
            <v>0</v>
          </cell>
        </row>
        <row r="221">
          <cell r="C221">
            <v>2013805</v>
          </cell>
        </row>
        <row r="221">
          <cell r="Q221">
            <v>0</v>
          </cell>
        </row>
        <row r="222">
          <cell r="C222">
            <v>2013808</v>
          </cell>
        </row>
        <row r="222">
          <cell r="Q222">
            <v>0</v>
          </cell>
        </row>
        <row r="223">
          <cell r="C223">
            <v>2013810</v>
          </cell>
        </row>
        <row r="223">
          <cell r="Q223">
            <v>0</v>
          </cell>
        </row>
        <row r="224">
          <cell r="C224">
            <v>2013812</v>
          </cell>
        </row>
        <row r="224">
          <cell r="Q224">
            <v>7.226172</v>
          </cell>
        </row>
        <row r="225">
          <cell r="C225">
            <v>2013813</v>
          </cell>
        </row>
        <row r="225">
          <cell r="Q225">
            <v>0</v>
          </cell>
        </row>
        <row r="226">
          <cell r="C226">
            <v>2013814</v>
          </cell>
        </row>
        <row r="226">
          <cell r="Q226">
            <v>0</v>
          </cell>
        </row>
        <row r="227">
          <cell r="C227">
            <v>2013815</v>
          </cell>
        </row>
        <row r="227">
          <cell r="Q227">
            <v>0</v>
          </cell>
        </row>
        <row r="228">
          <cell r="C228">
            <v>2013816</v>
          </cell>
        </row>
        <row r="228">
          <cell r="Q228">
            <v>23.77538</v>
          </cell>
        </row>
        <row r="229">
          <cell r="C229">
            <v>2013850</v>
          </cell>
        </row>
        <row r="229">
          <cell r="Q229">
            <v>0</v>
          </cell>
        </row>
        <row r="230">
          <cell r="C230">
            <v>2013899</v>
          </cell>
        </row>
        <row r="230">
          <cell r="Q230">
            <v>0</v>
          </cell>
        </row>
        <row r="231">
          <cell r="C231">
            <v>20139</v>
          </cell>
        </row>
        <row r="231">
          <cell r="Q231">
            <v>105.492871</v>
          </cell>
        </row>
        <row r="232">
          <cell r="C232">
            <v>2013901</v>
          </cell>
        </row>
        <row r="232">
          <cell r="Q232">
            <v>99.373471</v>
          </cell>
        </row>
        <row r="233">
          <cell r="C233">
            <v>2013902</v>
          </cell>
        </row>
        <row r="233">
          <cell r="Q233">
            <v>2.6894</v>
          </cell>
        </row>
        <row r="234">
          <cell r="C234">
            <v>2013903</v>
          </cell>
        </row>
        <row r="234">
          <cell r="Q234">
            <v>0</v>
          </cell>
        </row>
        <row r="235">
          <cell r="C235">
            <v>2013904</v>
          </cell>
        </row>
        <row r="235">
          <cell r="Q235">
            <v>3.43</v>
          </cell>
        </row>
        <row r="236">
          <cell r="C236">
            <v>2013950</v>
          </cell>
        </row>
        <row r="236">
          <cell r="Q236">
            <v>0</v>
          </cell>
        </row>
        <row r="237">
          <cell r="C237">
            <v>2013999</v>
          </cell>
        </row>
        <row r="237">
          <cell r="Q237">
            <v>0</v>
          </cell>
        </row>
        <row r="238">
          <cell r="C238">
            <v>20140</v>
          </cell>
        </row>
        <row r="238">
          <cell r="Q238">
            <v>0</v>
          </cell>
        </row>
        <row r="239">
          <cell r="C239">
            <v>2014001</v>
          </cell>
        </row>
        <row r="239">
          <cell r="Q239">
            <v>0</v>
          </cell>
        </row>
        <row r="240">
          <cell r="C240">
            <v>2014002</v>
          </cell>
        </row>
        <row r="240">
          <cell r="Q240">
            <v>0</v>
          </cell>
        </row>
        <row r="241">
          <cell r="C241">
            <v>2014003</v>
          </cell>
        </row>
        <row r="241">
          <cell r="Q241">
            <v>0</v>
          </cell>
        </row>
        <row r="242">
          <cell r="C242">
            <v>2014004</v>
          </cell>
        </row>
        <row r="242">
          <cell r="Q242">
            <v>0</v>
          </cell>
        </row>
        <row r="243">
          <cell r="C243">
            <v>2014050</v>
          </cell>
        </row>
        <row r="243">
          <cell r="Q243">
            <v>0</v>
          </cell>
        </row>
        <row r="244">
          <cell r="C244">
            <v>2014099</v>
          </cell>
        </row>
        <row r="244">
          <cell r="Q244">
            <v>0</v>
          </cell>
        </row>
        <row r="245">
          <cell r="C245">
            <v>20141</v>
          </cell>
        </row>
        <row r="245">
          <cell r="Q245">
            <v>0</v>
          </cell>
        </row>
        <row r="246">
          <cell r="C246">
            <v>2014101</v>
          </cell>
        </row>
        <row r="246">
          <cell r="Q246">
            <v>0</v>
          </cell>
        </row>
        <row r="247">
          <cell r="C247">
            <v>2014102</v>
          </cell>
        </row>
        <row r="247">
          <cell r="Q247">
            <v>0</v>
          </cell>
        </row>
        <row r="248">
          <cell r="C248">
            <v>2014103</v>
          </cell>
        </row>
        <row r="248">
          <cell r="Q248">
            <v>0</v>
          </cell>
        </row>
        <row r="249">
          <cell r="C249">
            <v>2014150</v>
          </cell>
        </row>
        <row r="249">
          <cell r="Q249">
            <v>0</v>
          </cell>
        </row>
        <row r="250">
          <cell r="C250">
            <v>2014199</v>
          </cell>
        </row>
        <row r="250">
          <cell r="Q250">
            <v>0</v>
          </cell>
        </row>
        <row r="251">
          <cell r="C251">
            <v>20199</v>
          </cell>
        </row>
        <row r="251">
          <cell r="Q251">
            <v>105.98</v>
          </cell>
        </row>
        <row r="252">
          <cell r="C252">
            <v>2019901</v>
          </cell>
        </row>
        <row r="252">
          <cell r="Q252">
            <v>0</v>
          </cell>
        </row>
        <row r="253">
          <cell r="C253">
            <v>2019999</v>
          </cell>
        </row>
        <row r="253">
          <cell r="Q253">
            <v>105.98</v>
          </cell>
        </row>
        <row r="254">
          <cell r="C254">
            <v>203</v>
          </cell>
        </row>
        <row r="254">
          <cell r="Q254">
            <v>42.5</v>
          </cell>
        </row>
        <row r="255">
          <cell r="C255">
            <v>20301</v>
          </cell>
        </row>
        <row r="255">
          <cell r="Q255">
            <v>0</v>
          </cell>
        </row>
        <row r="256">
          <cell r="C256">
            <v>2030101</v>
          </cell>
        </row>
        <row r="256">
          <cell r="Q256">
            <v>0</v>
          </cell>
        </row>
        <row r="257">
          <cell r="C257">
            <v>2030102</v>
          </cell>
        </row>
        <row r="257">
          <cell r="Q257">
            <v>0</v>
          </cell>
        </row>
        <row r="258">
          <cell r="C258">
            <v>2030199</v>
          </cell>
        </row>
        <row r="258">
          <cell r="Q258">
            <v>0</v>
          </cell>
        </row>
        <row r="259">
          <cell r="C259">
            <v>20304</v>
          </cell>
        </row>
        <row r="259">
          <cell r="Q259">
            <v>0</v>
          </cell>
        </row>
        <row r="260">
          <cell r="C260">
            <v>2030401</v>
          </cell>
        </row>
        <row r="260">
          <cell r="Q260">
            <v>0</v>
          </cell>
        </row>
        <row r="261">
          <cell r="C261">
            <v>20305</v>
          </cell>
        </row>
        <row r="261">
          <cell r="Q261">
            <v>0</v>
          </cell>
        </row>
        <row r="262">
          <cell r="C262">
            <v>2030501</v>
          </cell>
        </row>
        <row r="262">
          <cell r="Q262">
            <v>0</v>
          </cell>
        </row>
        <row r="263">
          <cell r="C263">
            <v>20306</v>
          </cell>
        </row>
        <row r="263">
          <cell r="Q263">
            <v>42.5</v>
          </cell>
        </row>
        <row r="264">
          <cell r="C264">
            <v>2030601</v>
          </cell>
        </row>
        <row r="264">
          <cell r="Q264">
            <v>16</v>
          </cell>
        </row>
        <row r="265">
          <cell r="C265">
            <v>2030602</v>
          </cell>
        </row>
        <row r="265">
          <cell r="Q265">
            <v>0</v>
          </cell>
        </row>
        <row r="266">
          <cell r="C266">
            <v>2030603</v>
          </cell>
        </row>
        <row r="266">
          <cell r="Q266">
            <v>0</v>
          </cell>
        </row>
        <row r="267">
          <cell r="C267">
            <v>2030604</v>
          </cell>
        </row>
        <row r="267">
          <cell r="Q267">
            <v>0</v>
          </cell>
        </row>
        <row r="268">
          <cell r="C268">
            <v>2030607</v>
          </cell>
        </row>
        <row r="268">
          <cell r="Q268">
            <v>26.5</v>
          </cell>
        </row>
        <row r="269">
          <cell r="C269">
            <v>2030608</v>
          </cell>
        </row>
        <row r="269">
          <cell r="Q269">
            <v>0</v>
          </cell>
        </row>
        <row r="270">
          <cell r="C270">
            <v>2030699</v>
          </cell>
        </row>
        <row r="270">
          <cell r="Q270">
            <v>0</v>
          </cell>
        </row>
        <row r="271">
          <cell r="C271">
            <v>20399</v>
          </cell>
        </row>
        <row r="271">
          <cell r="Q271">
            <v>0</v>
          </cell>
        </row>
        <row r="272">
          <cell r="C272">
            <v>2039999</v>
          </cell>
        </row>
        <row r="272">
          <cell r="Q272">
            <v>0</v>
          </cell>
        </row>
        <row r="273">
          <cell r="C273">
            <v>204</v>
          </cell>
        </row>
        <row r="273">
          <cell r="Q273">
            <v>6088.959248</v>
          </cell>
        </row>
        <row r="274">
          <cell r="C274">
            <v>20401</v>
          </cell>
        </row>
        <row r="274">
          <cell r="Q274">
            <v>0</v>
          </cell>
        </row>
        <row r="275">
          <cell r="C275">
            <v>2040101</v>
          </cell>
        </row>
        <row r="275">
          <cell r="Q275">
            <v>0</v>
          </cell>
        </row>
        <row r="276">
          <cell r="C276">
            <v>2040199</v>
          </cell>
        </row>
        <row r="276">
          <cell r="Q276">
            <v>0</v>
          </cell>
        </row>
        <row r="277">
          <cell r="C277">
            <v>20402</v>
          </cell>
        </row>
        <row r="277">
          <cell r="Q277">
            <v>5350.14176</v>
          </cell>
        </row>
        <row r="278">
          <cell r="C278">
            <v>2040201</v>
          </cell>
        </row>
        <row r="278">
          <cell r="Q278">
            <v>4365.098336</v>
          </cell>
        </row>
        <row r="279">
          <cell r="C279">
            <v>2040202</v>
          </cell>
        </row>
        <row r="279">
          <cell r="Q279">
            <v>700.452</v>
          </cell>
        </row>
        <row r="280">
          <cell r="C280">
            <v>2040203</v>
          </cell>
        </row>
        <row r="280">
          <cell r="Q280">
            <v>0</v>
          </cell>
        </row>
        <row r="281">
          <cell r="C281">
            <v>2040219</v>
          </cell>
        </row>
        <row r="281">
          <cell r="Q281">
            <v>0</v>
          </cell>
        </row>
        <row r="282">
          <cell r="C282">
            <v>2040220</v>
          </cell>
        </row>
        <row r="282">
          <cell r="Q282">
            <v>0</v>
          </cell>
        </row>
        <row r="283">
          <cell r="C283">
            <v>2040221</v>
          </cell>
        </row>
        <row r="283">
          <cell r="Q283">
            <v>0</v>
          </cell>
        </row>
        <row r="284">
          <cell r="C284">
            <v>2040222</v>
          </cell>
        </row>
        <row r="284">
          <cell r="Q284">
            <v>0</v>
          </cell>
        </row>
        <row r="285">
          <cell r="C285">
            <v>2040223</v>
          </cell>
        </row>
        <row r="285">
          <cell r="Q285">
            <v>0</v>
          </cell>
        </row>
        <row r="286">
          <cell r="C286">
            <v>2040250</v>
          </cell>
        </row>
        <row r="286">
          <cell r="Q286">
            <v>0</v>
          </cell>
        </row>
        <row r="287">
          <cell r="C287">
            <v>2040299</v>
          </cell>
        </row>
        <row r="287">
          <cell r="Q287">
            <v>284.591424</v>
          </cell>
        </row>
        <row r="288">
          <cell r="C288">
            <v>20403</v>
          </cell>
        </row>
        <row r="288">
          <cell r="Q288">
            <v>0</v>
          </cell>
        </row>
        <row r="289">
          <cell r="C289">
            <v>2040301</v>
          </cell>
        </row>
        <row r="289">
          <cell r="Q289">
            <v>0</v>
          </cell>
        </row>
        <row r="290">
          <cell r="C290">
            <v>2040302</v>
          </cell>
        </row>
        <row r="290">
          <cell r="Q290">
            <v>0</v>
          </cell>
        </row>
        <row r="291">
          <cell r="C291">
            <v>2040303</v>
          </cell>
        </row>
        <row r="291">
          <cell r="Q291">
            <v>0</v>
          </cell>
        </row>
        <row r="292">
          <cell r="C292">
            <v>2040304</v>
          </cell>
        </row>
        <row r="292">
          <cell r="Q292">
            <v>0</v>
          </cell>
        </row>
        <row r="293">
          <cell r="C293">
            <v>2040350</v>
          </cell>
        </row>
        <row r="293">
          <cell r="Q293">
            <v>0</v>
          </cell>
        </row>
        <row r="294">
          <cell r="C294">
            <v>2040399</v>
          </cell>
        </row>
        <row r="294">
          <cell r="Q294">
            <v>0</v>
          </cell>
        </row>
        <row r="295">
          <cell r="C295">
            <v>20404</v>
          </cell>
        </row>
        <row r="295">
          <cell r="Q295">
            <v>0</v>
          </cell>
        </row>
        <row r="296">
          <cell r="C296">
            <v>2040401</v>
          </cell>
        </row>
        <row r="296">
          <cell r="Q296">
            <v>0</v>
          </cell>
        </row>
        <row r="297">
          <cell r="C297">
            <v>2040402</v>
          </cell>
        </row>
        <row r="297">
          <cell r="Q297">
            <v>0</v>
          </cell>
        </row>
        <row r="298">
          <cell r="C298">
            <v>2040403</v>
          </cell>
        </row>
        <row r="298">
          <cell r="Q298">
            <v>0</v>
          </cell>
        </row>
        <row r="299">
          <cell r="C299">
            <v>2040409</v>
          </cell>
        </row>
        <row r="299">
          <cell r="Q299">
            <v>0</v>
          </cell>
        </row>
        <row r="300">
          <cell r="C300">
            <v>2040410</v>
          </cell>
        </row>
        <row r="300">
          <cell r="Q300">
            <v>0</v>
          </cell>
        </row>
        <row r="301">
          <cell r="C301">
            <v>2040450</v>
          </cell>
        </row>
        <row r="301">
          <cell r="Q301">
            <v>0</v>
          </cell>
        </row>
        <row r="302">
          <cell r="C302">
            <v>2040499</v>
          </cell>
        </row>
        <row r="302">
          <cell r="Q302">
            <v>0</v>
          </cell>
        </row>
        <row r="303">
          <cell r="C303">
            <v>20405</v>
          </cell>
        </row>
        <row r="303">
          <cell r="Q303">
            <v>0</v>
          </cell>
        </row>
        <row r="304">
          <cell r="C304">
            <v>2040501</v>
          </cell>
        </row>
        <row r="304">
          <cell r="Q304">
            <v>0</v>
          </cell>
        </row>
        <row r="305">
          <cell r="C305">
            <v>2040502</v>
          </cell>
        </row>
        <row r="305">
          <cell r="Q305">
            <v>0</v>
          </cell>
        </row>
        <row r="306">
          <cell r="C306">
            <v>2040503</v>
          </cell>
        </row>
        <row r="306">
          <cell r="Q306">
            <v>0</v>
          </cell>
        </row>
        <row r="307">
          <cell r="C307">
            <v>2040504</v>
          </cell>
        </row>
        <row r="307">
          <cell r="Q307">
            <v>0</v>
          </cell>
        </row>
        <row r="308">
          <cell r="C308">
            <v>2040505</v>
          </cell>
        </row>
        <row r="308">
          <cell r="Q308">
            <v>0</v>
          </cell>
        </row>
        <row r="309">
          <cell r="C309">
            <v>2040506</v>
          </cell>
        </row>
        <row r="309">
          <cell r="Q309">
            <v>0</v>
          </cell>
        </row>
        <row r="310">
          <cell r="C310">
            <v>2040550</v>
          </cell>
        </row>
        <row r="310">
          <cell r="Q310">
            <v>0</v>
          </cell>
        </row>
        <row r="311">
          <cell r="C311">
            <v>2040599</v>
          </cell>
        </row>
        <row r="311">
          <cell r="Q311">
            <v>0</v>
          </cell>
        </row>
        <row r="312">
          <cell r="C312">
            <v>20406</v>
          </cell>
        </row>
        <row r="312">
          <cell r="Q312">
            <v>738.817488</v>
          </cell>
        </row>
        <row r="313">
          <cell r="C313">
            <v>2040601</v>
          </cell>
        </row>
        <row r="313">
          <cell r="Q313">
            <v>587.196987</v>
          </cell>
        </row>
        <row r="314">
          <cell r="C314">
            <v>2040602</v>
          </cell>
        </row>
        <row r="314">
          <cell r="Q314">
            <v>94.678653</v>
          </cell>
        </row>
        <row r="315">
          <cell r="C315">
            <v>2040603</v>
          </cell>
        </row>
        <row r="315">
          <cell r="Q315">
            <v>0</v>
          </cell>
        </row>
        <row r="316">
          <cell r="C316">
            <v>2040604</v>
          </cell>
        </row>
        <row r="316">
          <cell r="Q316">
            <v>0</v>
          </cell>
        </row>
        <row r="317">
          <cell r="C317">
            <v>2040605</v>
          </cell>
        </row>
        <row r="317">
          <cell r="Q317">
            <v>0</v>
          </cell>
        </row>
        <row r="318">
          <cell r="C318">
            <v>2040606</v>
          </cell>
        </row>
        <row r="318">
          <cell r="Q318">
            <v>6.4</v>
          </cell>
        </row>
        <row r="319">
          <cell r="C319">
            <v>2040607</v>
          </cell>
        </row>
        <row r="319">
          <cell r="Q319">
            <v>5.825</v>
          </cell>
        </row>
        <row r="320">
          <cell r="C320">
            <v>2040608</v>
          </cell>
        </row>
        <row r="320">
          <cell r="Q320">
            <v>0</v>
          </cell>
        </row>
        <row r="321">
          <cell r="C321">
            <v>2040610</v>
          </cell>
        </row>
        <row r="321">
          <cell r="Q321">
            <v>44.716848</v>
          </cell>
        </row>
        <row r="322">
          <cell r="C322">
            <v>2040612</v>
          </cell>
        </row>
        <row r="322">
          <cell r="Q322">
            <v>0</v>
          </cell>
        </row>
        <row r="323">
          <cell r="C323">
            <v>2040613</v>
          </cell>
        </row>
        <row r="323">
          <cell r="Q323">
            <v>0</v>
          </cell>
        </row>
        <row r="324">
          <cell r="C324">
            <v>2040650</v>
          </cell>
        </row>
        <row r="324">
          <cell r="Q324">
            <v>0</v>
          </cell>
        </row>
        <row r="325">
          <cell r="C325">
            <v>2040699</v>
          </cell>
        </row>
        <row r="325">
          <cell r="Q325">
            <v>0</v>
          </cell>
        </row>
        <row r="326">
          <cell r="C326">
            <v>20407</v>
          </cell>
        </row>
        <row r="326">
          <cell r="Q326">
            <v>0</v>
          </cell>
        </row>
        <row r="327">
          <cell r="C327">
            <v>2040701</v>
          </cell>
        </row>
        <row r="327">
          <cell r="Q327">
            <v>0</v>
          </cell>
        </row>
        <row r="328">
          <cell r="C328">
            <v>2040702</v>
          </cell>
        </row>
        <row r="328">
          <cell r="Q328">
            <v>0</v>
          </cell>
        </row>
        <row r="329">
          <cell r="C329">
            <v>2040703</v>
          </cell>
        </row>
        <row r="329">
          <cell r="Q329">
            <v>0</v>
          </cell>
        </row>
        <row r="330">
          <cell r="C330">
            <v>2040704</v>
          </cell>
        </row>
        <row r="330">
          <cell r="Q330">
            <v>0</v>
          </cell>
        </row>
        <row r="331">
          <cell r="C331">
            <v>2040705</v>
          </cell>
        </row>
        <row r="331">
          <cell r="Q331">
            <v>0</v>
          </cell>
        </row>
        <row r="332">
          <cell r="C332">
            <v>2040706</v>
          </cell>
        </row>
        <row r="332">
          <cell r="Q332">
            <v>0</v>
          </cell>
        </row>
        <row r="333">
          <cell r="C333">
            <v>2040707</v>
          </cell>
        </row>
        <row r="333">
          <cell r="Q333">
            <v>0</v>
          </cell>
        </row>
        <row r="334">
          <cell r="C334">
            <v>2040750</v>
          </cell>
        </row>
        <row r="334">
          <cell r="Q334">
            <v>0</v>
          </cell>
        </row>
        <row r="335">
          <cell r="C335">
            <v>2040799</v>
          </cell>
        </row>
        <row r="335">
          <cell r="Q335">
            <v>0</v>
          </cell>
        </row>
        <row r="336">
          <cell r="C336">
            <v>20408</v>
          </cell>
        </row>
        <row r="336">
          <cell r="Q336">
            <v>0</v>
          </cell>
        </row>
        <row r="337">
          <cell r="C337">
            <v>2040801</v>
          </cell>
        </row>
        <row r="337">
          <cell r="Q337">
            <v>0</v>
          </cell>
        </row>
        <row r="338">
          <cell r="C338">
            <v>2040802</v>
          </cell>
        </row>
        <row r="338">
          <cell r="Q338">
            <v>0</v>
          </cell>
        </row>
        <row r="339">
          <cell r="C339">
            <v>2040803</v>
          </cell>
        </row>
        <row r="339">
          <cell r="Q339">
            <v>0</v>
          </cell>
        </row>
        <row r="340">
          <cell r="C340">
            <v>2040804</v>
          </cell>
        </row>
        <row r="340">
          <cell r="Q340">
            <v>0</v>
          </cell>
        </row>
        <row r="341">
          <cell r="C341">
            <v>2040805</v>
          </cell>
        </row>
        <row r="341">
          <cell r="Q341">
            <v>0</v>
          </cell>
        </row>
        <row r="342">
          <cell r="C342">
            <v>2040806</v>
          </cell>
        </row>
        <row r="342">
          <cell r="Q342">
            <v>0</v>
          </cell>
        </row>
        <row r="343">
          <cell r="C343">
            <v>2040807</v>
          </cell>
        </row>
        <row r="343">
          <cell r="Q343">
            <v>0</v>
          </cell>
        </row>
        <row r="344">
          <cell r="C344">
            <v>2040850</v>
          </cell>
        </row>
        <row r="344">
          <cell r="Q344">
            <v>0</v>
          </cell>
        </row>
        <row r="345">
          <cell r="C345">
            <v>2040899</v>
          </cell>
        </row>
        <row r="345">
          <cell r="Q345">
            <v>0</v>
          </cell>
        </row>
        <row r="346">
          <cell r="C346">
            <v>20409</v>
          </cell>
        </row>
        <row r="346">
          <cell r="Q346">
            <v>0</v>
          </cell>
        </row>
        <row r="347">
          <cell r="C347">
            <v>2040901</v>
          </cell>
        </row>
        <row r="347">
          <cell r="Q347">
            <v>0</v>
          </cell>
        </row>
        <row r="348">
          <cell r="C348">
            <v>2040902</v>
          </cell>
        </row>
        <row r="348">
          <cell r="Q348">
            <v>0</v>
          </cell>
        </row>
        <row r="349">
          <cell r="C349">
            <v>2040903</v>
          </cell>
        </row>
        <row r="349">
          <cell r="Q349">
            <v>0</v>
          </cell>
        </row>
        <row r="350">
          <cell r="C350">
            <v>2040904</v>
          </cell>
        </row>
        <row r="350">
          <cell r="Q350">
            <v>0</v>
          </cell>
        </row>
        <row r="351">
          <cell r="C351">
            <v>2040905</v>
          </cell>
        </row>
        <row r="351">
          <cell r="Q351">
            <v>0</v>
          </cell>
        </row>
        <row r="352">
          <cell r="C352">
            <v>2040950</v>
          </cell>
        </row>
        <row r="352">
          <cell r="Q352">
            <v>0</v>
          </cell>
        </row>
        <row r="353">
          <cell r="C353">
            <v>2040999</v>
          </cell>
        </row>
        <row r="353">
          <cell r="Q353">
            <v>0</v>
          </cell>
        </row>
        <row r="354">
          <cell r="C354">
            <v>20410</v>
          </cell>
        </row>
        <row r="354">
          <cell r="Q354">
            <v>0</v>
          </cell>
        </row>
        <row r="355">
          <cell r="C355">
            <v>2041001</v>
          </cell>
        </row>
        <row r="355">
          <cell r="Q355">
            <v>0</v>
          </cell>
        </row>
        <row r="356">
          <cell r="C356">
            <v>2041002</v>
          </cell>
        </row>
        <row r="356">
          <cell r="Q356">
            <v>0</v>
          </cell>
        </row>
        <row r="357">
          <cell r="C357">
            <v>2041006</v>
          </cell>
        </row>
        <row r="357">
          <cell r="Q357">
            <v>0</v>
          </cell>
        </row>
        <row r="358">
          <cell r="C358">
            <v>2041007</v>
          </cell>
        </row>
        <row r="358">
          <cell r="Q358">
            <v>0</v>
          </cell>
        </row>
        <row r="359">
          <cell r="C359">
            <v>2041099</v>
          </cell>
        </row>
        <row r="359">
          <cell r="Q359">
            <v>0</v>
          </cell>
        </row>
        <row r="360">
          <cell r="C360">
            <v>20499</v>
          </cell>
        </row>
        <row r="360">
          <cell r="Q360">
            <v>0</v>
          </cell>
        </row>
        <row r="361">
          <cell r="C361">
            <v>2049902</v>
          </cell>
        </row>
        <row r="361">
          <cell r="Q361">
            <v>0</v>
          </cell>
        </row>
        <row r="362">
          <cell r="C362">
            <v>2049999</v>
          </cell>
        </row>
        <row r="362">
          <cell r="Q362">
            <v>0</v>
          </cell>
        </row>
        <row r="363">
          <cell r="C363">
            <v>205</v>
          </cell>
        </row>
        <row r="363">
          <cell r="Q363">
            <v>32576.000778</v>
          </cell>
        </row>
        <row r="364">
          <cell r="C364">
            <v>20501</v>
          </cell>
        </row>
        <row r="364">
          <cell r="Q364">
            <v>956.51258</v>
          </cell>
        </row>
        <row r="365">
          <cell r="C365">
            <v>2050101</v>
          </cell>
        </row>
        <row r="365">
          <cell r="Q365">
            <v>883.034622</v>
          </cell>
        </row>
        <row r="366">
          <cell r="C366">
            <v>2050102</v>
          </cell>
        </row>
        <row r="366">
          <cell r="Q366">
            <v>73.477958</v>
          </cell>
        </row>
        <row r="367">
          <cell r="C367">
            <v>2050103</v>
          </cell>
        </row>
        <row r="367">
          <cell r="Q367">
            <v>0</v>
          </cell>
        </row>
        <row r="368">
          <cell r="C368">
            <v>2050199</v>
          </cell>
        </row>
        <row r="368">
          <cell r="Q368">
            <v>0</v>
          </cell>
        </row>
        <row r="369">
          <cell r="C369">
            <v>20502</v>
          </cell>
        </row>
        <row r="369">
          <cell r="Q369">
            <v>31464.129494</v>
          </cell>
        </row>
        <row r="370">
          <cell r="C370">
            <v>2050201</v>
          </cell>
        </row>
        <row r="370">
          <cell r="Q370">
            <v>2025.293131</v>
          </cell>
        </row>
        <row r="371">
          <cell r="C371">
            <v>2050202</v>
          </cell>
        </row>
        <row r="371">
          <cell r="Q371">
            <v>18738.691344</v>
          </cell>
        </row>
        <row r="372">
          <cell r="C372">
            <v>2050203</v>
          </cell>
        </row>
        <row r="372">
          <cell r="Q372">
            <v>6865.83619</v>
          </cell>
        </row>
        <row r="373">
          <cell r="C373">
            <v>2050204</v>
          </cell>
        </row>
        <row r="373">
          <cell r="Q373">
            <v>3408.883229</v>
          </cell>
        </row>
        <row r="374">
          <cell r="C374">
            <v>2050205</v>
          </cell>
        </row>
        <row r="374">
          <cell r="Q374">
            <v>7</v>
          </cell>
        </row>
        <row r="375">
          <cell r="C375">
            <v>2050299</v>
          </cell>
        </row>
        <row r="375">
          <cell r="Q375">
            <v>418.4256</v>
          </cell>
        </row>
        <row r="376">
          <cell r="C376">
            <v>20503</v>
          </cell>
        </row>
        <row r="376">
          <cell r="Q376">
            <v>0</v>
          </cell>
        </row>
        <row r="377">
          <cell r="C377">
            <v>2050301</v>
          </cell>
        </row>
        <row r="377">
          <cell r="Q377">
            <v>0</v>
          </cell>
        </row>
        <row r="378">
          <cell r="C378">
            <v>2050302</v>
          </cell>
        </row>
        <row r="378">
          <cell r="Q378">
            <v>0</v>
          </cell>
        </row>
        <row r="379">
          <cell r="C379">
            <v>2050303</v>
          </cell>
        </row>
        <row r="379">
          <cell r="Q379">
            <v>0</v>
          </cell>
        </row>
        <row r="380">
          <cell r="C380">
            <v>2050305</v>
          </cell>
        </row>
        <row r="380">
          <cell r="Q380">
            <v>0</v>
          </cell>
        </row>
        <row r="381">
          <cell r="C381">
            <v>2050399</v>
          </cell>
        </row>
        <row r="381">
          <cell r="Q381">
            <v>0</v>
          </cell>
        </row>
        <row r="382">
          <cell r="C382">
            <v>20504</v>
          </cell>
        </row>
        <row r="382">
          <cell r="Q382">
            <v>0</v>
          </cell>
        </row>
        <row r="383">
          <cell r="C383">
            <v>2050401</v>
          </cell>
        </row>
        <row r="383">
          <cell r="Q383">
            <v>0</v>
          </cell>
        </row>
        <row r="384">
          <cell r="C384">
            <v>2050402</v>
          </cell>
        </row>
        <row r="384">
          <cell r="Q384">
            <v>0</v>
          </cell>
        </row>
        <row r="385">
          <cell r="C385">
            <v>2050403</v>
          </cell>
        </row>
        <row r="385">
          <cell r="Q385">
            <v>0</v>
          </cell>
        </row>
        <row r="386">
          <cell r="C386">
            <v>2050404</v>
          </cell>
        </row>
        <row r="386">
          <cell r="Q386">
            <v>0</v>
          </cell>
        </row>
        <row r="387">
          <cell r="C387">
            <v>2050499</v>
          </cell>
        </row>
        <row r="387">
          <cell r="Q387">
            <v>0</v>
          </cell>
        </row>
        <row r="388">
          <cell r="C388">
            <v>20505</v>
          </cell>
        </row>
        <row r="388">
          <cell r="Q388">
            <v>0</v>
          </cell>
        </row>
        <row r="389">
          <cell r="C389">
            <v>2050501</v>
          </cell>
        </row>
        <row r="389">
          <cell r="Q389">
            <v>0</v>
          </cell>
        </row>
        <row r="390">
          <cell r="C390">
            <v>2050502</v>
          </cell>
        </row>
        <row r="390">
          <cell r="Q390">
            <v>0</v>
          </cell>
        </row>
        <row r="391">
          <cell r="C391">
            <v>2050599</v>
          </cell>
        </row>
        <row r="391">
          <cell r="Q391">
            <v>0</v>
          </cell>
        </row>
        <row r="392">
          <cell r="C392">
            <v>20506</v>
          </cell>
        </row>
        <row r="392">
          <cell r="Q392">
            <v>0</v>
          </cell>
        </row>
        <row r="393">
          <cell r="C393">
            <v>2050601</v>
          </cell>
        </row>
        <row r="393">
          <cell r="Q393">
            <v>0</v>
          </cell>
        </row>
        <row r="394">
          <cell r="C394">
            <v>2050602</v>
          </cell>
        </row>
        <row r="394">
          <cell r="Q394">
            <v>0</v>
          </cell>
        </row>
        <row r="395">
          <cell r="C395">
            <v>2050699</v>
          </cell>
        </row>
        <row r="395">
          <cell r="Q395">
            <v>0</v>
          </cell>
        </row>
        <row r="396">
          <cell r="C396">
            <v>20507</v>
          </cell>
        </row>
        <row r="396">
          <cell r="Q396">
            <v>0</v>
          </cell>
        </row>
        <row r="397">
          <cell r="C397">
            <v>2050701</v>
          </cell>
        </row>
        <row r="397">
          <cell r="Q397">
            <v>0</v>
          </cell>
        </row>
        <row r="398">
          <cell r="C398">
            <v>2050702</v>
          </cell>
        </row>
        <row r="398">
          <cell r="Q398">
            <v>0</v>
          </cell>
        </row>
        <row r="399">
          <cell r="C399">
            <v>2050799</v>
          </cell>
        </row>
        <row r="399">
          <cell r="Q399">
            <v>0</v>
          </cell>
        </row>
        <row r="400">
          <cell r="C400">
            <v>20508</v>
          </cell>
        </row>
        <row r="400">
          <cell r="Q400">
            <v>155.358704</v>
          </cell>
        </row>
        <row r="401">
          <cell r="C401">
            <v>2050801</v>
          </cell>
        </row>
        <row r="401">
          <cell r="Q401">
            <v>0</v>
          </cell>
        </row>
        <row r="402">
          <cell r="C402">
            <v>2050802</v>
          </cell>
        </row>
        <row r="402">
          <cell r="Q402">
            <v>155.358704</v>
          </cell>
        </row>
        <row r="403">
          <cell r="C403">
            <v>2050803</v>
          </cell>
        </row>
        <row r="403">
          <cell r="Q403">
            <v>0</v>
          </cell>
        </row>
        <row r="404">
          <cell r="C404">
            <v>2050804</v>
          </cell>
        </row>
        <row r="404">
          <cell r="Q404">
            <v>0</v>
          </cell>
        </row>
        <row r="405">
          <cell r="C405">
            <v>2050899</v>
          </cell>
        </row>
        <row r="405">
          <cell r="Q405">
            <v>0</v>
          </cell>
        </row>
        <row r="406">
          <cell r="C406">
            <v>20509</v>
          </cell>
        </row>
        <row r="406">
          <cell r="Q406">
            <v>0</v>
          </cell>
        </row>
        <row r="407">
          <cell r="C407">
            <v>2050901</v>
          </cell>
        </row>
        <row r="407">
          <cell r="Q407">
            <v>0</v>
          </cell>
        </row>
        <row r="408">
          <cell r="C408">
            <v>2050902</v>
          </cell>
        </row>
        <row r="408">
          <cell r="Q408">
            <v>0</v>
          </cell>
        </row>
        <row r="409">
          <cell r="C409">
            <v>2050903</v>
          </cell>
        </row>
        <row r="409">
          <cell r="Q409">
            <v>0</v>
          </cell>
        </row>
        <row r="410">
          <cell r="C410">
            <v>2050904</v>
          </cell>
        </row>
        <row r="410">
          <cell r="Q410">
            <v>0</v>
          </cell>
        </row>
        <row r="411">
          <cell r="C411">
            <v>2050905</v>
          </cell>
        </row>
        <row r="411">
          <cell r="Q411">
            <v>0</v>
          </cell>
        </row>
        <row r="412">
          <cell r="C412">
            <v>2050999</v>
          </cell>
        </row>
        <row r="412">
          <cell r="Q412">
            <v>0</v>
          </cell>
        </row>
        <row r="413">
          <cell r="C413">
            <v>20599</v>
          </cell>
        </row>
        <row r="413">
          <cell r="Q413">
            <v>0</v>
          </cell>
        </row>
        <row r="414">
          <cell r="C414">
            <v>2059999</v>
          </cell>
        </row>
        <row r="414">
          <cell r="Q414">
            <v>0</v>
          </cell>
        </row>
        <row r="415">
          <cell r="C415">
            <v>206</v>
          </cell>
        </row>
        <row r="415">
          <cell r="Q415">
            <v>3168.00788</v>
          </cell>
        </row>
        <row r="416">
          <cell r="C416">
            <v>20601</v>
          </cell>
        </row>
        <row r="416">
          <cell r="Q416">
            <v>790.791156</v>
          </cell>
        </row>
        <row r="417">
          <cell r="C417">
            <v>2060101</v>
          </cell>
        </row>
        <row r="417">
          <cell r="Q417">
            <v>318.955156</v>
          </cell>
        </row>
        <row r="418">
          <cell r="C418">
            <v>2060102</v>
          </cell>
        </row>
        <row r="418">
          <cell r="Q418">
            <v>22.836</v>
          </cell>
        </row>
        <row r="419">
          <cell r="C419">
            <v>2060103</v>
          </cell>
        </row>
        <row r="419">
          <cell r="Q419">
            <v>0</v>
          </cell>
        </row>
        <row r="420">
          <cell r="C420">
            <v>2060199</v>
          </cell>
        </row>
        <row r="420">
          <cell r="Q420">
            <v>449</v>
          </cell>
        </row>
        <row r="421">
          <cell r="C421">
            <v>20602</v>
          </cell>
        </row>
        <row r="421">
          <cell r="Q421">
            <v>0</v>
          </cell>
        </row>
        <row r="422">
          <cell r="C422">
            <v>2060201</v>
          </cell>
        </row>
        <row r="422">
          <cell r="Q422">
            <v>0</v>
          </cell>
        </row>
        <row r="423">
          <cell r="C423">
            <v>2060203</v>
          </cell>
        </row>
        <row r="423">
          <cell r="Q423">
            <v>0</v>
          </cell>
        </row>
        <row r="424">
          <cell r="C424">
            <v>2060204</v>
          </cell>
        </row>
        <row r="424">
          <cell r="Q424">
            <v>0</v>
          </cell>
        </row>
        <row r="425">
          <cell r="C425">
            <v>2060205</v>
          </cell>
        </row>
        <row r="425">
          <cell r="Q425">
            <v>0</v>
          </cell>
        </row>
        <row r="426">
          <cell r="C426">
            <v>2060206</v>
          </cell>
        </row>
        <row r="426">
          <cell r="Q426">
            <v>0</v>
          </cell>
        </row>
        <row r="427">
          <cell r="C427">
            <v>2060207</v>
          </cell>
        </row>
        <row r="427">
          <cell r="Q427">
            <v>0</v>
          </cell>
        </row>
        <row r="428">
          <cell r="C428">
            <v>2060208</v>
          </cell>
        </row>
        <row r="428">
          <cell r="Q428">
            <v>0</v>
          </cell>
        </row>
        <row r="429">
          <cell r="C429">
            <v>2060299</v>
          </cell>
        </row>
        <row r="429">
          <cell r="Q429">
            <v>0</v>
          </cell>
        </row>
        <row r="430">
          <cell r="C430">
            <v>20603</v>
          </cell>
        </row>
        <row r="430">
          <cell r="Q430">
            <v>16.331424</v>
          </cell>
        </row>
        <row r="431">
          <cell r="C431">
            <v>2060301</v>
          </cell>
        </row>
        <row r="431">
          <cell r="Q431">
            <v>0</v>
          </cell>
        </row>
        <row r="432">
          <cell r="C432">
            <v>2060302</v>
          </cell>
        </row>
        <row r="432">
          <cell r="Q432">
            <v>16.331424</v>
          </cell>
        </row>
        <row r="433">
          <cell r="C433">
            <v>2060303</v>
          </cell>
        </row>
        <row r="433">
          <cell r="Q433">
            <v>0</v>
          </cell>
        </row>
        <row r="434">
          <cell r="C434">
            <v>2060304</v>
          </cell>
        </row>
        <row r="434">
          <cell r="Q434">
            <v>0</v>
          </cell>
        </row>
        <row r="435">
          <cell r="C435">
            <v>2060399</v>
          </cell>
        </row>
        <row r="435">
          <cell r="Q435">
            <v>0</v>
          </cell>
        </row>
        <row r="436">
          <cell r="C436">
            <v>20604</v>
          </cell>
        </row>
        <row r="436">
          <cell r="Q436">
            <v>0</v>
          </cell>
        </row>
        <row r="437">
          <cell r="C437">
            <v>2060401</v>
          </cell>
        </row>
        <row r="437">
          <cell r="Q437">
            <v>0</v>
          </cell>
        </row>
        <row r="438">
          <cell r="C438">
            <v>2060404</v>
          </cell>
        </row>
        <row r="438">
          <cell r="Q438">
            <v>0</v>
          </cell>
        </row>
        <row r="439">
          <cell r="C439">
            <v>2060405</v>
          </cell>
        </row>
        <row r="439">
          <cell r="Q439">
            <v>0</v>
          </cell>
        </row>
        <row r="440">
          <cell r="C440">
            <v>2060499</v>
          </cell>
        </row>
        <row r="440">
          <cell r="Q440">
            <v>0</v>
          </cell>
        </row>
        <row r="441">
          <cell r="C441">
            <v>20605</v>
          </cell>
        </row>
        <row r="441">
          <cell r="Q441">
            <v>1700</v>
          </cell>
        </row>
        <row r="442">
          <cell r="C442">
            <v>2060501</v>
          </cell>
        </row>
        <row r="442">
          <cell r="Q442">
            <v>0</v>
          </cell>
        </row>
        <row r="443">
          <cell r="C443">
            <v>2060502</v>
          </cell>
        </row>
        <row r="443">
          <cell r="Q443">
            <v>0</v>
          </cell>
        </row>
        <row r="444">
          <cell r="C444">
            <v>2060503</v>
          </cell>
        </row>
        <row r="444">
          <cell r="Q444">
            <v>0</v>
          </cell>
        </row>
        <row r="445">
          <cell r="C445">
            <v>2060599</v>
          </cell>
        </row>
        <row r="445">
          <cell r="Q445">
            <v>1700</v>
          </cell>
        </row>
        <row r="446">
          <cell r="C446">
            <v>20606</v>
          </cell>
        </row>
        <row r="446">
          <cell r="Q446">
            <v>0</v>
          </cell>
        </row>
        <row r="447">
          <cell r="C447">
            <v>2060601</v>
          </cell>
        </row>
        <row r="447">
          <cell r="Q447">
            <v>0</v>
          </cell>
        </row>
        <row r="448">
          <cell r="C448">
            <v>2060602</v>
          </cell>
        </row>
        <row r="448">
          <cell r="Q448">
            <v>0</v>
          </cell>
        </row>
        <row r="449">
          <cell r="C449">
            <v>2060603</v>
          </cell>
        </row>
        <row r="449">
          <cell r="Q449">
            <v>0</v>
          </cell>
        </row>
        <row r="450">
          <cell r="C450">
            <v>2060699</v>
          </cell>
        </row>
        <row r="450">
          <cell r="Q450">
            <v>0</v>
          </cell>
        </row>
        <row r="451">
          <cell r="C451">
            <v>20607</v>
          </cell>
        </row>
        <row r="451">
          <cell r="Q451">
            <v>0</v>
          </cell>
        </row>
        <row r="452">
          <cell r="C452">
            <v>2060701</v>
          </cell>
        </row>
        <row r="452">
          <cell r="Q452">
            <v>0</v>
          </cell>
        </row>
        <row r="453">
          <cell r="C453">
            <v>2060702</v>
          </cell>
        </row>
        <row r="453">
          <cell r="Q453">
            <v>0</v>
          </cell>
        </row>
        <row r="454">
          <cell r="C454">
            <v>2060703</v>
          </cell>
        </row>
        <row r="454">
          <cell r="Q454">
            <v>0</v>
          </cell>
        </row>
        <row r="455">
          <cell r="C455">
            <v>2060704</v>
          </cell>
        </row>
        <row r="455">
          <cell r="Q455">
            <v>0</v>
          </cell>
        </row>
        <row r="456">
          <cell r="C456">
            <v>2060705</v>
          </cell>
        </row>
        <row r="456">
          <cell r="Q456">
            <v>0</v>
          </cell>
        </row>
        <row r="457">
          <cell r="C457">
            <v>2060799</v>
          </cell>
        </row>
        <row r="457">
          <cell r="Q457">
            <v>0</v>
          </cell>
        </row>
        <row r="458">
          <cell r="C458">
            <v>20608</v>
          </cell>
        </row>
        <row r="458">
          <cell r="Q458">
            <v>0</v>
          </cell>
        </row>
        <row r="459">
          <cell r="C459">
            <v>2060801</v>
          </cell>
        </row>
        <row r="459">
          <cell r="Q459">
            <v>0</v>
          </cell>
        </row>
        <row r="460">
          <cell r="C460">
            <v>2060802</v>
          </cell>
        </row>
        <row r="460">
          <cell r="Q460">
            <v>0</v>
          </cell>
        </row>
        <row r="461">
          <cell r="C461">
            <v>2060899</v>
          </cell>
        </row>
        <row r="461">
          <cell r="Q461">
            <v>0</v>
          </cell>
        </row>
        <row r="462">
          <cell r="C462">
            <v>20609</v>
          </cell>
        </row>
        <row r="462">
          <cell r="Q462">
            <v>0</v>
          </cell>
        </row>
        <row r="463">
          <cell r="C463">
            <v>2060901</v>
          </cell>
        </row>
        <row r="463">
          <cell r="Q463">
            <v>0</v>
          </cell>
        </row>
        <row r="464">
          <cell r="C464">
            <v>2060902</v>
          </cell>
        </row>
        <row r="464">
          <cell r="Q464">
            <v>0</v>
          </cell>
        </row>
        <row r="465">
          <cell r="C465">
            <v>2060999</v>
          </cell>
        </row>
        <row r="465">
          <cell r="Q465">
            <v>0</v>
          </cell>
        </row>
        <row r="466">
          <cell r="C466">
            <v>20699</v>
          </cell>
        </row>
        <row r="466">
          <cell r="Q466">
            <v>660.8853</v>
          </cell>
        </row>
        <row r="467">
          <cell r="C467">
            <v>2069901</v>
          </cell>
        </row>
        <row r="467">
          <cell r="Q467">
            <v>0</v>
          </cell>
        </row>
        <row r="468">
          <cell r="C468">
            <v>2069902</v>
          </cell>
        </row>
        <row r="468">
          <cell r="Q468">
            <v>0</v>
          </cell>
        </row>
        <row r="469">
          <cell r="C469">
            <v>2069903</v>
          </cell>
        </row>
        <row r="469">
          <cell r="Q469">
            <v>0</v>
          </cell>
        </row>
        <row r="470">
          <cell r="C470">
            <v>2069999</v>
          </cell>
        </row>
        <row r="470">
          <cell r="Q470">
            <v>660.8853</v>
          </cell>
        </row>
        <row r="471">
          <cell r="C471">
            <v>207</v>
          </cell>
        </row>
        <row r="471">
          <cell r="Q471">
            <v>4257.484958</v>
          </cell>
        </row>
        <row r="472">
          <cell r="C472">
            <v>20701</v>
          </cell>
        </row>
        <row r="472">
          <cell r="Q472">
            <v>3557.368684</v>
          </cell>
        </row>
        <row r="473">
          <cell r="C473">
            <v>2070101</v>
          </cell>
        </row>
        <row r="473">
          <cell r="Q473">
            <v>499.124597</v>
          </cell>
        </row>
        <row r="474">
          <cell r="C474">
            <v>2070102</v>
          </cell>
        </row>
        <row r="474">
          <cell r="Q474">
            <v>11.88</v>
          </cell>
        </row>
        <row r="475">
          <cell r="C475">
            <v>2070103</v>
          </cell>
        </row>
        <row r="475">
          <cell r="Q475">
            <v>0</v>
          </cell>
        </row>
        <row r="476">
          <cell r="C476">
            <v>2070104</v>
          </cell>
        </row>
        <row r="476">
          <cell r="Q476">
            <v>196.413331</v>
          </cell>
        </row>
        <row r="477">
          <cell r="C477">
            <v>2070105</v>
          </cell>
        </row>
        <row r="477">
          <cell r="Q477">
            <v>9.849704</v>
          </cell>
        </row>
        <row r="478">
          <cell r="C478">
            <v>2070106</v>
          </cell>
        </row>
        <row r="478">
          <cell r="Q478">
            <v>5.0108</v>
          </cell>
        </row>
        <row r="479">
          <cell r="C479">
            <v>2070107</v>
          </cell>
        </row>
        <row r="479">
          <cell r="Q479">
            <v>39.67911</v>
          </cell>
        </row>
        <row r="480">
          <cell r="C480">
            <v>2070108</v>
          </cell>
        </row>
        <row r="480">
          <cell r="Q480">
            <v>20</v>
          </cell>
        </row>
        <row r="481">
          <cell r="C481">
            <v>2070109</v>
          </cell>
        </row>
        <row r="481">
          <cell r="Q481">
            <v>417.926508</v>
          </cell>
        </row>
        <row r="482">
          <cell r="C482">
            <v>2070110</v>
          </cell>
        </row>
        <row r="482">
          <cell r="Q482">
            <v>179.375032</v>
          </cell>
        </row>
        <row r="483">
          <cell r="C483">
            <v>2070111</v>
          </cell>
        </row>
        <row r="483">
          <cell r="Q483">
            <v>13.978728</v>
          </cell>
        </row>
        <row r="484">
          <cell r="C484">
            <v>2070112</v>
          </cell>
        </row>
        <row r="484">
          <cell r="Q484">
            <v>0</v>
          </cell>
        </row>
        <row r="485">
          <cell r="C485">
            <v>2070113</v>
          </cell>
        </row>
        <row r="485">
          <cell r="Q485">
            <v>43.1456</v>
          </cell>
        </row>
        <row r="486">
          <cell r="C486">
            <v>2070114</v>
          </cell>
        </row>
        <row r="486">
          <cell r="Q486">
            <v>0</v>
          </cell>
        </row>
        <row r="487">
          <cell r="C487">
            <v>2070199</v>
          </cell>
        </row>
        <row r="487">
          <cell r="Q487">
            <v>2120.985274</v>
          </cell>
        </row>
        <row r="488">
          <cell r="C488">
            <v>20702</v>
          </cell>
        </row>
        <row r="488">
          <cell r="Q488">
            <v>136.564033</v>
          </cell>
        </row>
        <row r="489">
          <cell r="C489">
            <v>2070201</v>
          </cell>
        </row>
        <row r="489">
          <cell r="Q489">
            <v>35.430737</v>
          </cell>
        </row>
        <row r="490">
          <cell r="C490">
            <v>2070202</v>
          </cell>
        </row>
        <row r="490">
          <cell r="Q490">
            <v>1.82</v>
          </cell>
        </row>
        <row r="491">
          <cell r="C491">
            <v>2070203</v>
          </cell>
        </row>
        <row r="491">
          <cell r="Q491">
            <v>0</v>
          </cell>
        </row>
        <row r="492">
          <cell r="C492">
            <v>2070204</v>
          </cell>
        </row>
        <row r="492">
          <cell r="Q492">
            <v>89.313296</v>
          </cell>
        </row>
        <row r="493">
          <cell r="C493">
            <v>2070205</v>
          </cell>
        </row>
        <row r="493">
          <cell r="Q493">
            <v>10</v>
          </cell>
        </row>
        <row r="494">
          <cell r="C494">
            <v>2070206</v>
          </cell>
        </row>
        <row r="494">
          <cell r="Q494">
            <v>0</v>
          </cell>
        </row>
        <row r="495">
          <cell r="C495">
            <v>2070299</v>
          </cell>
        </row>
        <row r="495">
          <cell r="Q495">
            <v>0</v>
          </cell>
        </row>
        <row r="496">
          <cell r="C496">
            <v>20703</v>
          </cell>
        </row>
        <row r="496">
          <cell r="Q496">
            <v>93.576364</v>
          </cell>
        </row>
        <row r="497">
          <cell r="C497">
            <v>2070301</v>
          </cell>
        </row>
        <row r="497">
          <cell r="Q497">
            <v>0</v>
          </cell>
        </row>
        <row r="498">
          <cell r="C498">
            <v>2070302</v>
          </cell>
        </row>
        <row r="498">
          <cell r="Q498">
            <v>0</v>
          </cell>
        </row>
        <row r="499">
          <cell r="C499">
            <v>2070303</v>
          </cell>
        </row>
        <row r="499">
          <cell r="Q499">
            <v>0</v>
          </cell>
        </row>
        <row r="500">
          <cell r="C500">
            <v>2070304</v>
          </cell>
        </row>
        <row r="500">
          <cell r="Q500">
            <v>0</v>
          </cell>
        </row>
        <row r="501">
          <cell r="C501">
            <v>2070305</v>
          </cell>
        </row>
        <row r="501">
          <cell r="Q501">
            <v>0</v>
          </cell>
        </row>
        <row r="502">
          <cell r="C502">
            <v>2070306</v>
          </cell>
        </row>
        <row r="502">
          <cell r="Q502">
            <v>0</v>
          </cell>
        </row>
        <row r="503">
          <cell r="C503">
            <v>2070307</v>
          </cell>
        </row>
        <row r="503">
          <cell r="Q503">
            <v>50.743883</v>
          </cell>
        </row>
        <row r="504">
          <cell r="C504">
            <v>2070308</v>
          </cell>
        </row>
        <row r="504">
          <cell r="Q504">
            <v>10</v>
          </cell>
        </row>
        <row r="505">
          <cell r="C505">
            <v>2070309</v>
          </cell>
        </row>
        <row r="505">
          <cell r="Q505">
            <v>0</v>
          </cell>
        </row>
        <row r="506">
          <cell r="C506">
            <v>2070399</v>
          </cell>
        </row>
        <row r="506">
          <cell r="Q506">
            <v>32.832481</v>
          </cell>
        </row>
        <row r="507">
          <cell r="C507">
            <v>20706</v>
          </cell>
        </row>
        <row r="507">
          <cell r="Q507">
            <v>0</v>
          </cell>
        </row>
        <row r="508">
          <cell r="C508">
            <v>2070601</v>
          </cell>
        </row>
        <row r="508">
          <cell r="Q508">
            <v>0</v>
          </cell>
        </row>
        <row r="509">
          <cell r="C509">
            <v>2070602</v>
          </cell>
        </row>
        <row r="509">
          <cell r="Q509">
            <v>0</v>
          </cell>
        </row>
        <row r="510">
          <cell r="C510">
            <v>2070603</v>
          </cell>
        </row>
        <row r="510">
          <cell r="Q510">
            <v>0</v>
          </cell>
        </row>
        <row r="511">
          <cell r="C511">
            <v>2070604</v>
          </cell>
        </row>
        <row r="511">
          <cell r="Q511">
            <v>0</v>
          </cell>
        </row>
        <row r="512">
          <cell r="C512">
            <v>2070605</v>
          </cell>
        </row>
        <row r="512">
          <cell r="Q512">
            <v>0</v>
          </cell>
        </row>
        <row r="513">
          <cell r="C513">
            <v>2070606</v>
          </cell>
        </row>
        <row r="513">
          <cell r="Q513">
            <v>0</v>
          </cell>
        </row>
        <row r="514">
          <cell r="C514">
            <v>2070607</v>
          </cell>
        </row>
        <row r="514">
          <cell r="Q514">
            <v>0</v>
          </cell>
        </row>
        <row r="515">
          <cell r="C515">
            <v>2070699</v>
          </cell>
        </row>
        <row r="515">
          <cell r="Q515">
            <v>0</v>
          </cell>
        </row>
        <row r="516">
          <cell r="C516">
            <v>20708</v>
          </cell>
        </row>
        <row r="516">
          <cell r="Q516">
            <v>399.158749</v>
          </cell>
        </row>
        <row r="517">
          <cell r="C517">
            <v>2070801</v>
          </cell>
        </row>
        <row r="517">
          <cell r="Q517">
            <v>293.893557</v>
          </cell>
        </row>
        <row r="518">
          <cell r="C518">
            <v>2070802</v>
          </cell>
        </row>
        <row r="518">
          <cell r="Q518">
            <v>0</v>
          </cell>
        </row>
        <row r="519">
          <cell r="C519">
            <v>2070803</v>
          </cell>
        </row>
        <row r="519">
          <cell r="Q519">
            <v>0</v>
          </cell>
        </row>
        <row r="520">
          <cell r="C520">
            <v>2070806</v>
          </cell>
        </row>
        <row r="520">
          <cell r="Q520">
            <v>0</v>
          </cell>
        </row>
        <row r="521">
          <cell r="C521">
            <v>2070807</v>
          </cell>
        </row>
        <row r="521">
          <cell r="Q521">
            <v>102.565192</v>
          </cell>
        </row>
        <row r="522">
          <cell r="C522">
            <v>2070808</v>
          </cell>
        </row>
        <row r="522">
          <cell r="Q522">
            <v>2.7</v>
          </cell>
        </row>
        <row r="523">
          <cell r="C523">
            <v>2070899</v>
          </cell>
        </row>
        <row r="523">
          <cell r="Q523">
            <v>0</v>
          </cell>
        </row>
        <row r="524">
          <cell r="C524">
            <v>20799</v>
          </cell>
        </row>
        <row r="524">
          <cell r="Q524">
            <v>70.817128</v>
          </cell>
        </row>
        <row r="525">
          <cell r="C525">
            <v>2079903</v>
          </cell>
        </row>
        <row r="525">
          <cell r="Q525">
            <v>25.704</v>
          </cell>
        </row>
        <row r="526">
          <cell r="C526">
            <v>2079999</v>
          </cell>
        </row>
        <row r="526">
          <cell r="Q526">
            <v>45.113128</v>
          </cell>
        </row>
        <row r="527">
          <cell r="C527">
            <v>208</v>
          </cell>
        </row>
        <row r="527">
          <cell r="Q527">
            <v>48514.345319</v>
          </cell>
        </row>
        <row r="528">
          <cell r="C528">
            <v>20801</v>
          </cell>
        </row>
        <row r="528">
          <cell r="Q528">
            <v>652.632469</v>
          </cell>
        </row>
        <row r="529">
          <cell r="C529">
            <v>2080101</v>
          </cell>
        </row>
        <row r="529">
          <cell r="Q529">
            <v>260.01032</v>
          </cell>
        </row>
        <row r="530">
          <cell r="C530">
            <v>2080102</v>
          </cell>
        </row>
        <row r="530">
          <cell r="Q530">
            <v>46.87</v>
          </cell>
        </row>
        <row r="531">
          <cell r="C531">
            <v>2080103</v>
          </cell>
        </row>
        <row r="531">
          <cell r="Q531">
            <v>0</v>
          </cell>
        </row>
        <row r="532">
          <cell r="C532">
            <v>2080104</v>
          </cell>
        </row>
        <row r="532">
          <cell r="Q532">
            <v>0</v>
          </cell>
        </row>
        <row r="533">
          <cell r="C533">
            <v>2080105</v>
          </cell>
        </row>
        <row r="533">
          <cell r="Q533">
            <v>0</v>
          </cell>
        </row>
        <row r="534">
          <cell r="C534">
            <v>2080106</v>
          </cell>
        </row>
        <row r="534">
          <cell r="Q534">
            <v>0</v>
          </cell>
        </row>
        <row r="535">
          <cell r="C535">
            <v>2080107</v>
          </cell>
        </row>
        <row r="535">
          <cell r="Q535">
            <v>0</v>
          </cell>
        </row>
        <row r="536">
          <cell r="C536">
            <v>2080108</v>
          </cell>
        </row>
        <row r="536">
          <cell r="Q536">
            <v>0</v>
          </cell>
        </row>
        <row r="537">
          <cell r="C537">
            <v>2080109</v>
          </cell>
        </row>
        <row r="537">
          <cell r="Q537">
            <v>285.554761</v>
          </cell>
        </row>
        <row r="538">
          <cell r="C538">
            <v>2080110</v>
          </cell>
        </row>
        <row r="538">
          <cell r="Q538">
            <v>0</v>
          </cell>
        </row>
        <row r="539">
          <cell r="C539">
            <v>2080111</v>
          </cell>
        </row>
        <row r="539">
          <cell r="Q539">
            <v>60.197388</v>
          </cell>
        </row>
        <row r="540">
          <cell r="C540">
            <v>2080112</v>
          </cell>
        </row>
        <row r="540">
          <cell r="Q540">
            <v>0</v>
          </cell>
        </row>
        <row r="541">
          <cell r="C541">
            <v>2080113</v>
          </cell>
        </row>
        <row r="541">
          <cell r="Q541">
            <v>0</v>
          </cell>
        </row>
        <row r="542">
          <cell r="C542">
            <v>2080114</v>
          </cell>
        </row>
        <row r="542">
          <cell r="Q542">
            <v>0</v>
          </cell>
        </row>
        <row r="543">
          <cell r="C543">
            <v>2080115</v>
          </cell>
        </row>
        <row r="543">
          <cell r="Q543">
            <v>0</v>
          </cell>
        </row>
        <row r="544">
          <cell r="C544">
            <v>2080116</v>
          </cell>
        </row>
        <row r="544">
          <cell r="Q544">
            <v>0</v>
          </cell>
        </row>
        <row r="545">
          <cell r="C545">
            <v>2080150</v>
          </cell>
        </row>
        <row r="545">
          <cell r="Q545">
            <v>0</v>
          </cell>
        </row>
        <row r="546">
          <cell r="C546">
            <v>2080199</v>
          </cell>
        </row>
        <row r="546">
          <cell r="Q546">
            <v>0</v>
          </cell>
        </row>
        <row r="547">
          <cell r="C547">
            <v>20802</v>
          </cell>
        </row>
        <row r="547">
          <cell r="Q547">
            <v>526.424346</v>
          </cell>
        </row>
        <row r="548">
          <cell r="C548">
            <v>2080201</v>
          </cell>
        </row>
        <row r="548">
          <cell r="Q548">
            <v>374.635076</v>
          </cell>
        </row>
        <row r="549">
          <cell r="C549">
            <v>2080202</v>
          </cell>
        </row>
        <row r="549">
          <cell r="Q549">
            <v>39.3595</v>
          </cell>
        </row>
        <row r="550">
          <cell r="C550">
            <v>2080203</v>
          </cell>
        </row>
        <row r="550">
          <cell r="Q550">
            <v>0</v>
          </cell>
        </row>
        <row r="551">
          <cell r="C551">
            <v>2080206</v>
          </cell>
        </row>
        <row r="551">
          <cell r="Q551">
            <v>0</v>
          </cell>
        </row>
        <row r="552">
          <cell r="C552">
            <v>2080207</v>
          </cell>
        </row>
        <row r="552">
          <cell r="Q552">
            <v>0</v>
          </cell>
        </row>
        <row r="553">
          <cell r="C553">
            <v>2080209</v>
          </cell>
        </row>
        <row r="553">
          <cell r="Q553">
            <v>0</v>
          </cell>
        </row>
        <row r="554">
          <cell r="C554">
            <v>2080299</v>
          </cell>
        </row>
        <row r="554">
          <cell r="Q554">
            <v>112.42977</v>
          </cell>
        </row>
        <row r="555">
          <cell r="C555">
            <v>2080402</v>
          </cell>
        </row>
        <row r="555">
          <cell r="Q555">
            <v>0</v>
          </cell>
        </row>
        <row r="556">
          <cell r="C556">
            <v>20805</v>
          </cell>
        </row>
        <row r="556">
          <cell r="Q556">
            <v>28416.504251</v>
          </cell>
        </row>
        <row r="557">
          <cell r="C557">
            <v>2080501</v>
          </cell>
        </row>
        <row r="557">
          <cell r="Q557">
            <v>2724.793401</v>
          </cell>
        </row>
        <row r="558">
          <cell r="C558">
            <v>2080502</v>
          </cell>
        </row>
        <row r="558">
          <cell r="Q558">
            <v>2687.651326</v>
          </cell>
        </row>
        <row r="559">
          <cell r="C559">
            <v>2080503</v>
          </cell>
        </row>
        <row r="559">
          <cell r="Q559">
            <v>0</v>
          </cell>
        </row>
        <row r="560">
          <cell r="C560">
            <v>2080505</v>
          </cell>
        </row>
        <row r="560">
          <cell r="Q560">
            <v>6805.98134</v>
          </cell>
        </row>
        <row r="561">
          <cell r="C561">
            <v>2080506</v>
          </cell>
        </row>
        <row r="561">
          <cell r="Q561">
            <v>4190.078184</v>
          </cell>
        </row>
        <row r="562">
          <cell r="C562">
            <v>2080507</v>
          </cell>
        </row>
        <row r="562">
          <cell r="Q562">
            <v>12008</v>
          </cell>
        </row>
        <row r="563">
          <cell r="C563">
            <v>2080508</v>
          </cell>
        </row>
        <row r="563">
          <cell r="Q563">
            <v>0</v>
          </cell>
        </row>
        <row r="564">
          <cell r="C564">
            <v>2080599</v>
          </cell>
        </row>
        <row r="564">
          <cell r="Q564">
            <v>0</v>
          </cell>
        </row>
        <row r="565">
          <cell r="C565">
            <v>20806</v>
          </cell>
        </row>
        <row r="565">
          <cell r="Q565">
            <v>0</v>
          </cell>
        </row>
        <row r="566">
          <cell r="C566">
            <v>2080601</v>
          </cell>
        </row>
        <row r="566">
          <cell r="Q566">
            <v>0</v>
          </cell>
        </row>
        <row r="567">
          <cell r="C567">
            <v>2080602</v>
          </cell>
        </row>
        <row r="567">
          <cell r="Q567">
            <v>0</v>
          </cell>
        </row>
        <row r="568">
          <cell r="C568">
            <v>2080699</v>
          </cell>
        </row>
        <row r="568">
          <cell r="Q568">
            <v>0</v>
          </cell>
        </row>
        <row r="569">
          <cell r="C569">
            <v>20807</v>
          </cell>
        </row>
        <row r="569">
          <cell r="Q569">
            <v>900.146416</v>
          </cell>
        </row>
        <row r="570">
          <cell r="C570">
            <v>2080701</v>
          </cell>
        </row>
        <row r="570">
          <cell r="Q570">
            <v>70.4</v>
          </cell>
        </row>
        <row r="571">
          <cell r="C571">
            <v>2080702</v>
          </cell>
        </row>
        <row r="571">
          <cell r="Q571">
            <v>111.446137</v>
          </cell>
        </row>
        <row r="572">
          <cell r="C572">
            <v>2080704</v>
          </cell>
        </row>
        <row r="572">
          <cell r="Q572">
            <v>339.606706</v>
          </cell>
        </row>
        <row r="573">
          <cell r="C573">
            <v>2080705</v>
          </cell>
        </row>
        <row r="573">
          <cell r="Q573">
            <v>280.062105</v>
          </cell>
        </row>
        <row r="574">
          <cell r="C574">
            <v>2080709</v>
          </cell>
        </row>
        <row r="574">
          <cell r="Q574">
            <v>15</v>
          </cell>
        </row>
        <row r="575">
          <cell r="C575">
            <v>2080711</v>
          </cell>
        </row>
        <row r="575">
          <cell r="Q575">
            <v>44.7033</v>
          </cell>
        </row>
        <row r="576">
          <cell r="C576">
            <v>2080712</v>
          </cell>
        </row>
        <row r="576">
          <cell r="Q576">
            <v>0</v>
          </cell>
        </row>
        <row r="577">
          <cell r="C577">
            <v>2080713</v>
          </cell>
        </row>
        <row r="577">
          <cell r="Q577">
            <v>0</v>
          </cell>
        </row>
        <row r="578">
          <cell r="C578">
            <v>2080799</v>
          </cell>
        </row>
        <row r="578">
          <cell r="Q578">
            <v>38.928168</v>
          </cell>
        </row>
        <row r="579">
          <cell r="C579">
            <v>20808</v>
          </cell>
        </row>
        <row r="579">
          <cell r="Q579">
            <v>2272.57411</v>
          </cell>
        </row>
        <row r="580">
          <cell r="C580">
            <v>2080801</v>
          </cell>
        </row>
        <row r="580">
          <cell r="Q580">
            <v>1100</v>
          </cell>
        </row>
        <row r="581">
          <cell r="C581">
            <v>2080802</v>
          </cell>
        </row>
        <row r="581">
          <cell r="Q581">
            <v>9.715</v>
          </cell>
        </row>
        <row r="582">
          <cell r="C582">
            <v>2080803</v>
          </cell>
        </row>
        <row r="582">
          <cell r="Q582">
            <v>733.47465</v>
          </cell>
        </row>
        <row r="583">
          <cell r="C583">
            <v>2080805</v>
          </cell>
        </row>
        <row r="583">
          <cell r="Q583">
            <v>174.0471</v>
          </cell>
        </row>
        <row r="584">
          <cell r="C584">
            <v>2080806</v>
          </cell>
        </row>
        <row r="584">
          <cell r="Q584">
            <v>0</v>
          </cell>
        </row>
        <row r="585">
          <cell r="C585">
            <v>2080807</v>
          </cell>
        </row>
        <row r="585">
          <cell r="Q585">
            <v>0</v>
          </cell>
        </row>
        <row r="586">
          <cell r="C586">
            <v>2080808</v>
          </cell>
        </row>
        <row r="586">
          <cell r="Q586">
            <v>244.21736</v>
          </cell>
        </row>
        <row r="587">
          <cell r="C587">
            <v>2080899</v>
          </cell>
        </row>
        <row r="587">
          <cell r="Q587">
            <v>11.12</v>
          </cell>
        </row>
        <row r="588">
          <cell r="C588">
            <v>20809</v>
          </cell>
        </row>
        <row r="588">
          <cell r="Q588">
            <v>108.163184</v>
          </cell>
        </row>
        <row r="589">
          <cell r="C589">
            <v>2080901</v>
          </cell>
        </row>
        <row r="589">
          <cell r="Q589">
            <v>80.64</v>
          </cell>
        </row>
        <row r="590">
          <cell r="C590">
            <v>2080902</v>
          </cell>
        </row>
        <row r="590">
          <cell r="Q590">
            <v>0</v>
          </cell>
        </row>
        <row r="591">
          <cell r="C591">
            <v>2080903</v>
          </cell>
        </row>
        <row r="591">
          <cell r="Q591">
            <v>0</v>
          </cell>
        </row>
        <row r="592">
          <cell r="C592">
            <v>2080904</v>
          </cell>
        </row>
        <row r="592">
          <cell r="Q592">
            <v>0</v>
          </cell>
        </row>
        <row r="593">
          <cell r="C593">
            <v>2080905</v>
          </cell>
        </row>
        <row r="593">
          <cell r="Q593">
            <v>24.2455</v>
          </cell>
        </row>
        <row r="594">
          <cell r="C594">
            <v>2080999</v>
          </cell>
        </row>
        <row r="594">
          <cell r="Q594">
            <v>3.277684</v>
          </cell>
        </row>
        <row r="595">
          <cell r="C595">
            <v>20810</v>
          </cell>
        </row>
        <row r="595">
          <cell r="Q595">
            <v>837.06495</v>
          </cell>
        </row>
        <row r="596">
          <cell r="C596">
            <v>2081001</v>
          </cell>
        </row>
        <row r="596">
          <cell r="Q596">
            <v>143.113</v>
          </cell>
        </row>
        <row r="597">
          <cell r="C597">
            <v>2081002</v>
          </cell>
        </row>
        <row r="597">
          <cell r="Q597">
            <v>692.80395</v>
          </cell>
        </row>
        <row r="598">
          <cell r="C598">
            <v>2081003</v>
          </cell>
        </row>
        <row r="598">
          <cell r="Q598">
            <v>0</v>
          </cell>
        </row>
        <row r="599">
          <cell r="C599">
            <v>2081004</v>
          </cell>
        </row>
        <row r="599">
          <cell r="Q599">
            <v>0</v>
          </cell>
        </row>
        <row r="600">
          <cell r="C600">
            <v>2081005</v>
          </cell>
        </row>
        <row r="600">
          <cell r="Q600">
            <v>0</v>
          </cell>
        </row>
        <row r="601">
          <cell r="C601">
            <v>2081006</v>
          </cell>
        </row>
        <row r="601">
          <cell r="Q601">
            <v>0</v>
          </cell>
        </row>
        <row r="602">
          <cell r="C602">
            <v>2081099</v>
          </cell>
        </row>
        <row r="602">
          <cell r="Q602">
            <v>1.148</v>
          </cell>
        </row>
        <row r="603">
          <cell r="C603">
            <v>20811</v>
          </cell>
        </row>
        <row r="603">
          <cell r="Q603">
            <v>899.984031</v>
          </cell>
        </row>
        <row r="604">
          <cell r="C604">
            <v>2081101</v>
          </cell>
        </row>
        <row r="604">
          <cell r="Q604">
            <v>146.15682</v>
          </cell>
        </row>
        <row r="605">
          <cell r="C605">
            <v>2081102</v>
          </cell>
        </row>
        <row r="605">
          <cell r="Q605">
            <v>0.52</v>
          </cell>
        </row>
        <row r="606">
          <cell r="C606">
            <v>2081103</v>
          </cell>
        </row>
        <row r="606">
          <cell r="Q606">
            <v>0</v>
          </cell>
        </row>
        <row r="607">
          <cell r="C607">
            <v>2081104</v>
          </cell>
        </row>
        <row r="607">
          <cell r="Q607">
            <v>36.505</v>
          </cell>
        </row>
        <row r="608">
          <cell r="C608">
            <v>2081105</v>
          </cell>
        </row>
        <row r="608">
          <cell r="Q608">
            <v>36.45</v>
          </cell>
        </row>
        <row r="609">
          <cell r="C609">
            <v>2081106</v>
          </cell>
        </row>
        <row r="609">
          <cell r="Q609">
            <v>0</v>
          </cell>
        </row>
        <row r="610">
          <cell r="C610">
            <v>2081107</v>
          </cell>
        </row>
        <row r="610">
          <cell r="Q610">
            <v>637.8013</v>
          </cell>
        </row>
        <row r="611">
          <cell r="C611">
            <v>2081199</v>
          </cell>
        </row>
        <row r="611">
          <cell r="Q611">
            <v>42.550911</v>
          </cell>
        </row>
        <row r="612">
          <cell r="C612">
            <v>20816</v>
          </cell>
        </row>
        <row r="612">
          <cell r="Q612">
            <v>1</v>
          </cell>
        </row>
        <row r="613">
          <cell r="C613">
            <v>2081601</v>
          </cell>
        </row>
        <row r="613">
          <cell r="Q613">
            <v>0</v>
          </cell>
        </row>
        <row r="614">
          <cell r="C614">
            <v>2081602</v>
          </cell>
        </row>
        <row r="614">
          <cell r="Q614">
            <v>0</v>
          </cell>
        </row>
        <row r="615">
          <cell r="C615">
            <v>2081603</v>
          </cell>
        </row>
        <row r="615">
          <cell r="Q615">
            <v>0</v>
          </cell>
        </row>
        <row r="616">
          <cell r="C616">
            <v>2081650</v>
          </cell>
        </row>
        <row r="616">
          <cell r="Q616">
            <v>0</v>
          </cell>
        </row>
        <row r="617">
          <cell r="C617">
            <v>2081699</v>
          </cell>
        </row>
        <row r="617">
          <cell r="Q617">
            <v>1</v>
          </cell>
        </row>
        <row r="618">
          <cell r="C618">
            <v>20819</v>
          </cell>
        </row>
        <row r="618">
          <cell r="Q618">
            <v>4604.3139</v>
          </cell>
        </row>
        <row r="619">
          <cell r="C619">
            <v>2081901</v>
          </cell>
        </row>
        <row r="619">
          <cell r="Q619">
            <v>570.1122</v>
          </cell>
        </row>
        <row r="620">
          <cell r="C620">
            <v>2081902</v>
          </cell>
        </row>
        <row r="620">
          <cell r="Q620">
            <v>4034.2017</v>
          </cell>
        </row>
        <row r="621">
          <cell r="C621">
            <v>20820</v>
          </cell>
        </row>
        <row r="621">
          <cell r="Q621">
            <v>153.4495</v>
          </cell>
        </row>
        <row r="622">
          <cell r="C622">
            <v>2082001</v>
          </cell>
        </row>
        <row r="622">
          <cell r="Q622">
            <v>126.6295</v>
          </cell>
        </row>
        <row r="623">
          <cell r="C623">
            <v>2082002</v>
          </cell>
        </row>
        <row r="623">
          <cell r="Q623">
            <v>26.82</v>
          </cell>
        </row>
        <row r="624">
          <cell r="C624">
            <v>20821</v>
          </cell>
        </row>
        <row r="624">
          <cell r="Q624">
            <v>1125.1915</v>
          </cell>
        </row>
        <row r="625">
          <cell r="C625">
            <v>2082101</v>
          </cell>
        </row>
        <row r="625">
          <cell r="Q625">
            <v>295.4695</v>
          </cell>
        </row>
        <row r="626">
          <cell r="C626">
            <v>2082102</v>
          </cell>
        </row>
        <row r="626">
          <cell r="Q626">
            <v>829.722</v>
          </cell>
        </row>
        <row r="627">
          <cell r="C627">
            <v>20824</v>
          </cell>
        </row>
        <row r="627">
          <cell r="Q627">
            <v>0</v>
          </cell>
        </row>
        <row r="628">
          <cell r="C628">
            <v>2082401</v>
          </cell>
        </row>
        <row r="628">
          <cell r="Q628">
            <v>0</v>
          </cell>
        </row>
        <row r="629">
          <cell r="C629">
            <v>2082402</v>
          </cell>
        </row>
        <row r="629">
          <cell r="Q629">
            <v>0</v>
          </cell>
        </row>
        <row r="630">
          <cell r="C630">
            <v>20825</v>
          </cell>
        </row>
        <row r="630">
          <cell r="Q630">
            <v>0</v>
          </cell>
        </row>
        <row r="631">
          <cell r="C631">
            <v>2082501</v>
          </cell>
        </row>
        <row r="631">
          <cell r="Q631">
            <v>0</v>
          </cell>
        </row>
        <row r="632">
          <cell r="C632">
            <v>2082502</v>
          </cell>
        </row>
        <row r="632">
          <cell r="Q632">
            <v>0</v>
          </cell>
        </row>
        <row r="633">
          <cell r="C633">
            <v>20826</v>
          </cell>
        </row>
        <row r="633">
          <cell r="Q633">
            <v>6929.1</v>
          </cell>
        </row>
        <row r="634">
          <cell r="C634">
            <v>2082601</v>
          </cell>
        </row>
        <row r="634">
          <cell r="Q634">
            <v>0</v>
          </cell>
        </row>
        <row r="635">
          <cell r="C635">
            <v>2082602</v>
          </cell>
        </row>
        <row r="635">
          <cell r="Q635">
            <v>6929.1</v>
          </cell>
        </row>
        <row r="636">
          <cell r="C636">
            <v>2082699</v>
          </cell>
        </row>
        <row r="636">
          <cell r="Q636">
            <v>0</v>
          </cell>
        </row>
        <row r="637">
          <cell r="C637">
            <v>20827</v>
          </cell>
        </row>
        <row r="637">
          <cell r="Q637">
            <v>0</v>
          </cell>
        </row>
        <row r="638">
          <cell r="C638">
            <v>2082701</v>
          </cell>
        </row>
        <row r="638">
          <cell r="Q638">
            <v>0</v>
          </cell>
        </row>
        <row r="639">
          <cell r="C639">
            <v>2082702</v>
          </cell>
        </row>
        <row r="639">
          <cell r="Q639">
            <v>0</v>
          </cell>
        </row>
        <row r="640">
          <cell r="C640">
            <v>2082799</v>
          </cell>
        </row>
        <row r="640">
          <cell r="Q640">
            <v>0</v>
          </cell>
        </row>
        <row r="641">
          <cell r="C641">
            <v>20828</v>
          </cell>
        </row>
        <row r="641">
          <cell r="Q641">
            <v>131.785062</v>
          </cell>
        </row>
        <row r="642">
          <cell r="C642">
            <v>2082801</v>
          </cell>
        </row>
        <row r="642">
          <cell r="Q642">
            <v>130.405062</v>
          </cell>
        </row>
        <row r="643">
          <cell r="C643">
            <v>2082802</v>
          </cell>
        </row>
        <row r="643">
          <cell r="Q643">
            <v>1.38</v>
          </cell>
        </row>
        <row r="644">
          <cell r="C644">
            <v>2082803</v>
          </cell>
        </row>
        <row r="644">
          <cell r="Q644">
            <v>0</v>
          </cell>
        </row>
        <row r="645">
          <cell r="C645">
            <v>2082804</v>
          </cell>
        </row>
        <row r="645">
          <cell r="Q645">
            <v>0</v>
          </cell>
        </row>
        <row r="646">
          <cell r="C646">
            <v>2082805</v>
          </cell>
        </row>
        <row r="646">
          <cell r="Q646">
            <v>0</v>
          </cell>
        </row>
        <row r="647">
          <cell r="C647">
            <v>2082806</v>
          </cell>
        </row>
        <row r="647">
          <cell r="Q647">
            <v>0</v>
          </cell>
        </row>
        <row r="648">
          <cell r="C648">
            <v>2082850</v>
          </cell>
        </row>
        <row r="648">
          <cell r="Q648">
            <v>0</v>
          </cell>
        </row>
        <row r="649">
          <cell r="C649">
            <v>2082899</v>
          </cell>
        </row>
        <row r="649">
          <cell r="Q649">
            <v>0</v>
          </cell>
        </row>
        <row r="650">
          <cell r="C650">
            <v>20830</v>
          </cell>
        </row>
        <row r="650">
          <cell r="Q650">
            <v>956.0116</v>
          </cell>
        </row>
        <row r="651">
          <cell r="C651">
            <v>2083001</v>
          </cell>
        </row>
        <row r="651">
          <cell r="Q651">
            <v>148.415</v>
          </cell>
        </row>
        <row r="652">
          <cell r="C652">
            <v>2083099</v>
          </cell>
        </row>
        <row r="652">
          <cell r="Q652">
            <v>807.5966</v>
          </cell>
        </row>
        <row r="653">
          <cell r="C653">
            <v>20899</v>
          </cell>
        </row>
        <row r="653">
          <cell r="Q653">
            <v>0</v>
          </cell>
        </row>
        <row r="654">
          <cell r="C654">
            <v>2089999</v>
          </cell>
        </row>
        <row r="654">
          <cell r="Q654">
            <v>0</v>
          </cell>
        </row>
        <row r="655">
          <cell r="C655">
            <v>210</v>
          </cell>
        </row>
        <row r="655">
          <cell r="Q655">
            <v>16763.946175</v>
          </cell>
        </row>
        <row r="656">
          <cell r="C656">
            <v>21001</v>
          </cell>
        </row>
        <row r="656">
          <cell r="Q656">
            <v>459.826222</v>
          </cell>
        </row>
        <row r="657">
          <cell r="C657">
            <v>2100101</v>
          </cell>
        </row>
        <row r="657">
          <cell r="Q657">
            <v>449.626222</v>
          </cell>
        </row>
        <row r="658">
          <cell r="C658">
            <v>2100102</v>
          </cell>
        </row>
        <row r="658">
          <cell r="Q658">
            <v>10.2</v>
          </cell>
        </row>
        <row r="659">
          <cell r="C659">
            <v>2100103</v>
          </cell>
        </row>
        <row r="659">
          <cell r="Q659">
            <v>0</v>
          </cell>
        </row>
        <row r="660">
          <cell r="C660">
            <v>2100199</v>
          </cell>
        </row>
        <row r="660">
          <cell r="Q660">
            <v>0</v>
          </cell>
        </row>
        <row r="661">
          <cell r="C661">
            <v>21002</v>
          </cell>
        </row>
        <row r="661">
          <cell r="Q661">
            <v>860.063981</v>
          </cell>
        </row>
        <row r="662">
          <cell r="C662">
            <v>2100201</v>
          </cell>
        </row>
        <row r="662">
          <cell r="Q662">
            <v>592.037788</v>
          </cell>
        </row>
        <row r="663">
          <cell r="C663">
            <v>2100202</v>
          </cell>
        </row>
        <row r="663">
          <cell r="Q663">
            <v>268.026193</v>
          </cell>
        </row>
        <row r="664">
          <cell r="C664">
            <v>2100203</v>
          </cell>
        </row>
        <row r="664">
          <cell r="Q664">
            <v>0</v>
          </cell>
        </row>
        <row r="665">
          <cell r="C665">
            <v>2100204</v>
          </cell>
        </row>
        <row r="665">
          <cell r="Q665">
            <v>0</v>
          </cell>
        </row>
        <row r="666">
          <cell r="C666">
            <v>2100205</v>
          </cell>
        </row>
        <row r="666">
          <cell r="Q666">
            <v>0</v>
          </cell>
        </row>
        <row r="667">
          <cell r="C667">
            <v>2100206</v>
          </cell>
        </row>
        <row r="667">
          <cell r="Q667">
            <v>0</v>
          </cell>
        </row>
        <row r="668">
          <cell r="C668">
            <v>2100207</v>
          </cell>
        </row>
        <row r="668">
          <cell r="Q668">
            <v>0</v>
          </cell>
        </row>
        <row r="669">
          <cell r="C669">
            <v>2100208</v>
          </cell>
        </row>
        <row r="669">
          <cell r="Q669">
            <v>0</v>
          </cell>
        </row>
        <row r="670">
          <cell r="C670">
            <v>2100209</v>
          </cell>
        </row>
        <row r="670">
          <cell r="Q670">
            <v>0</v>
          </cell>
        </row>
        <row r="671">
          <cell r="C671">
            <v>2100210</v>
          </cell>
        </row>
        <row r="671">
          <cell r="Q671">
            <v>0</v>
          </cell>
        </row>
        <row r="672">
          <cell r="C672">
            <v>2100211</v>
          </cell>
        </row>
        <row r="672">
          <cell r="Q672">
            <v>0</v>
          </cell>
        </row>
        <row r="673">
          <cell r="C673">
            <v>2100212</v>
          </cell>
        </row>
        <row r="673">
          <cell r="Q673">
            <v>0</v>
          </cell>
        </row>
        <row r="674">
          <cell r="C674">
            <v>2100213</v>
          </cell>
        </row>
        <row r="674">
          <cell r="Q674">
            <v>0</v>
          </cell>
        </row>
        <row r="675">
          <cell r="C675">
            <v>2100299</v>
          </cell>
        </row>
        <row r="675">
          <cell r="Q675">
            <v>0</v>
          </cell>
        </row>
        <row r="676">
          <cell r="C676">
            <v>21003</v>
          </cell>
        </row>
        <row r="676">
          <cell r="Q676">
            <v>1949.001467</v>
          </cell>
        </row>
        <row r="677">
          <cell r="C677">
            <v>2100301</v>
          </cell>
        </row>
        <row r="677">
          <cell r="Q677">
            <v>0</v>
          </cell>
        </row>
        <row r="678">
          <cell r="C678">
            <v>2100302</v>
          </cell>
        </row>
        <row r="678">
          <cell r="Q678">
            <v>1697.27454</v>
          </cell>
        </row>
        <row r="679">
          <cell r="C679">
            <v>2100399</v>
          </cell>
        </row>
        <row r="679">
          <cell r="Q679">
            <v>251.726927</v>
          </cell>
        </row>
        <row r="680">
          <cell r="C680">
            <v>21004</v>
          </cell>
        </row>
        <row r="680">
          <cell r="Q680">
            <v>2797.680233</v>
          </cell>
        </row>
        <row r="681">
          <cell r="C681">
            <v>2100401</v>
          </cell>
        </row>
        <row r="681">
          <cell r="Q681">
            <v>372.310543</v>
          </cell>
        </row>
        <row r="682">
          <cell r="C682">
            <v>2100402</v>
          </cell>
        </row>
        <row r="682">
          <cell r="Q682">
            <v>148.506308</v>
          </cell>
        </row>
        <row r="683">
          <cell r="C683">
            <v>2100403</v>
          </cell>
        </row>
        <row r="683">
          <cell r="Q683">
            <v>551.370064</v>
          </cell>
        </row>
        <row r="684">
          <cell r="C684">
            <v>2100404</v>
          </cell>
        </row>
        <row r="684">
          <cell r="Q684">
            <v>0</v>
          </cell>
        </row>
        <row r="685">
          <cell r="C685">
            <v>2100405</v>
          </cell>
        </row>
        <row r="685">
          <cell r="Q685">
            <v>0</v>
          </cell>
        </row>
        <row r="686">
          <cell r="C686">
            <v>2100406</v>
          </cell>
        </row>
        <row r="686">
          <cell r="Q686">
            <v>0</v>
          </cell>
        </row>
        <row r="687">
          <cell r="C687">
            <v>2100407</v>
          </cell>
        </row>
        <row r="687">
          <cell r="Q687">
            <v>0</v>
          </cell>
        </row>
        <row r="688">
          <cell r="C688">
            <v>2100408</v>
          </cell>
        </row>
        <row r="688">
          <cell r="Q688">
            <v>1304.656848</v>
          </cell>
        </row>
        <row r="689">
          <cell r="C689">
            <v>2100409</v>
          </cell>
        </row>
        <row r="689">
          <cell r="Q689">
            <v>256.17607</v>
          </cell>
        </row>
        <row r="690">
          <cell r="C690">
            <v>2100410</v>
          </cell>
        </row>
        <row r="690">
          <cell r="Q690">
            <v>0</v>
          </cell>
        </row>
        <row r="691">
          <cell r="C691">
            <v>2100499</v>
          </cell>
        </row>
        <row r="691">
          <cell r="Q691">
            <v>164.6604</v>
          </cell>
        </row>
        <row r="692">
          <cell r="C692">
            <v>21007</v>
          </cell>
        </row>
        <row r="692">
          <cell r="Q692">
            <v>1549.233932</v>
          </cell>
        </row>
        <row r="693">
          <cell r="C693">
            <v>2100716</v>
          </cell>
        </row>
        <row r="693">
          <cell r="Q693">
            <v>0</v>
          </cell>
        </row>
        <row r="694">
          <cell r="C694">
            <v>2100717</v>
          </cell>
        </row>
        <row r="694">
          <cell r="Q694">
            <v>1549.233932</v>
          </cell>
        </row>
        <row r="695">
          <cell r="C695">
            <v>2100799</v>
          </cell>
        </row>
        <row r="695">
          <cell r="Q695">
            <v>0</v>
          </cell>
        </row>
        <row r="696">
          <cell r="C696">
            <v>21011</v>
          </cell>
        </row>
        <row r="696">
          <cell r="Q696">
            <v>5328.941781</v>
          </cell>
        </row>
        <row r="697">
          <cell r="C697">
            <v>2101101</v>
          </cell>
        </row>
        <row r="697">
          <cell r="Q697">
            <v>1531.251968</v>
          </cell>
        </row>
        <row r="698">
          <cell r="C698">
            <v>2101102</v>
          </cell>
        </row>
        <row r="698">
          <cell r="Q698">
            <v>1665.963767</v>
          </cell>
        </row>
        <row r="699">
          <cell r="C699">
            <v>2101103</v>
          </cell>
        </row>
        <row r="699">
          <cell r="Q699">
            <v>2131.726046</v>
          </cell>
        </row>
        <row r="700">
          <cell r="C700">
            <v>2101199</v>
          </cell>
        </row>
        <row r="700">
          <cell r="Q700">
            <v>0</v>
          </cell>
        </row>
        <row r="701">
          <cell r="C701">
            <v>21012</v>
          </cell>
        </row>
        <row r="701">
          <cell r="Q701">
            <v>499.0828</v>
          </cell>
        </row>
        <row r="702">
          <cell r="C702">
            <v>2101201</v>
          </cell>
        </row>
        <row r="702">
          <cell r="Q702">
            <v>0</v>
          </cell>
        </row>
        <row r="703">
          <cell r="C703">
            <v>2101202</v>
          </cell>
        </row>
        <row r="703">
          <cell r="Q703">
            <v>499.0828</v>
          </cell>
        </row>
        <row r="704">
          <cell r="C704">
            <v>2101299</v>
          </cell>
        </row>
        <row r="704">
          <cell r="Q704">
            <v>0</v>
          </cell>
        </row>
        <row r="705">
          <cell r="C705">
            <v>21013</v>
          </cell>
        </row>
        <row r="705">
          <cell r="Q705">
            <v>1903.4</v>
          </cell>
        </row>
        <row r="706">
          <cell r="C706">
            <v>2101301</v>
          </cell>
        </row>
        <row r="706">
          <cell r="Q706">
            <v>1903.4</v>
          </cell>
        </row>
        <row r="707">
          <cell r="C707">
            <v>2101302</v>
          </cell>
        </row>
        <row r="707">
          <cell r="Q707">
            <v>0</v>
          </cell>
        </row>
        <row r="708">
          <cell r="C708">
            <v>2101399</v>
          </cell>
        </row>
        <row r="708">
          <cell r="Q708">
            <v>0</v>
          </cell>
        </row>
        <row r="709">
          <cell r="C709">
            <v>21014</v>
          </cell>
        </row>
        <row r="709">
          <cell r="Q709">
            <v>30.646472</v>
          </cell>
        </row>
        <row r="710">
          <cell r="C710">
            <v>2101401</v>
          </cell>
        </row>
        <row r="710">
          <cell r="Q710">
            <v>30.646472</v>
          </cell>
        </row>
        <row r="711">
          <cell r="C711">
            <v>2101499</v>
          </cell>
        </row>
        <row r="711">
          <cell r="Q711">
            <v>0</v>
          </cell>
        </row>
        <row r="712">
          <cell r="C712">
            <v>21015</v>
          </cell>
        </row>
        <row r="712">
          <cell r="Q712">
            <v>390.980487</v>
          </cell>
        </row>
        <row r="713">
          <cell r="C713">
            <v>2101501</v>
          </cell>
        </row>
        <row r="713">
          <cell r="Q713">
            <v>338.959087</v>
          </cell>
        </row>
        <row r="714">
          <cell r="C714">
            <v>2101502</v>
          </cell>
        </row>
        <row r="714">
          <cell r="Q714">
            <v>12.0214</v>
          </cell>
        </row>
        <row r="715">
          <cell r="C715">
            <v>2101503</v>
          </cell>
        </row>
        <row r="715">
          <cell r="Q715">
            <v>0</v>
          </cell>
        </row>
        <row r="716">
          <cell r="C716">
            <v>2101504</v>
          </cell>
        </row>
        <row r="716">
          <cell r="Q716">
            <v>0</v>
          </cell>
        </row>
        <row r="717">
          <cell r="C717">
            <v>2101505</v>
          </cell>
        </row>
        <row r="717">
          <cell r="Q717">
            <v>0</v>
          </cell>
        </row>
        <row r="718">
          <cell r="C718">
            <v>2101506</v>
          </cell>
        </row>
        <row r="718">
          <cell r="Q718">
            <v>0</v>
          </cell>
        </row>
        <row r="719">
          <cell r="C719">
            <v>2101550</v>
          </cell>
        </row>
        <row r="719">
          <cell r="Q719">
            <v>0</v>
          </cell>
        </row>
        <row r="720">
          <cell r="C720">
            <v>2101599</v>
          </cell>
        </row>
        <row r="720">
          <cell r="Q720">
            <v>40</v>
          </cell>
        </row>
        <row r="721">
          <cell r="C721">
            <v>21017</v>
          </cell>
        </row>
        <row r="721">
          <cell r="Q721">
            <v>0</v>
          </cell>
        </row>
        <row r="722">
          <cell r="C722">
            <v>2101701</v>
          </cell>
        </row>
        <row r="722">
          <cell r="Q722">
            <v>0</v>
          </cell>
        </row>
        <row r="723">
          <cell r="C723">
            <v>2101702</v>
          </cell>
        </row>
        <row r="723">
          <cell r="Q723">
            <v>0</v>
          </cell>
        </row>
        <row r="724">
          <cell r="C724">
            <v>2101703</v>
          </cell>
        </row>
        <row r="724">
          <cell r="Q724">
            <v>0</v>
          </cell>
        </row>
        <row r="725">
          <cell r="C725">
            <v>2101704</v>
          </cell>
        </row>
        <row r="725">
          <cell r="Q725">
            <v>0</v>
          </cell>
        </row>
        <row r="726">
          <cell r="C726">
            <v>2101750</v>
          </cell>
        </row>
        <row r="726">
          <cell r="Q726">
            <v>0</v>
          </cell>
        </row>
        <row r="727">
          <cell r="C727">
            <v>2101799</v>
          </cell>
        </row>
        <row r="727">
          <cell r="Q727">
            <v>0</v>
          </cell>
        </row>
        <row r="728">
          <cell r="C728">
            <v>21018</v>
          </cell>
        </row>
        <row r="728">
          <cell r="Q728">
            <v>0</v>
          </cell>
        </row>
        <row r="729">
          <cell r="C729">
            <v>2101801</v>
          </cell>
        </row>
        <row r="729">
          <cell r="Q729">
            <v>0</v>
          </cell>
        </row>
        <row r="730">
          <cell r="C730">
            <v>2101802</v>
          </cell>
        </row>
        <row r="730">
          <cell r="Q730">
            <v>0</v>
          </cell>
        </row>
        <row r="731">
          <cell r="C731">
            <v>2101803</v>
          </cell>
        </row>
        <row r="731">
          <cell r="Q731">
            <v>0</v>
          </cell>
        </row>
        <row r="732">
          <cell r="C732">
            <v>2101899</v>
          </cell>
        </row>
        <row r="732">
          <cell r="Q732">
            <v>0</v>
          </cell>
        </row>
        <row r="733">
          <cell r="C733">
            <v>21019</v>
          </cell>
        </row>
        <row r="733">
          <cell r="Q733">
            <v>977.1</v>
          </cell>
        </row>
        <row r="734">
          <cell r="C734">
            <v>2101901</v>
          </cell>
        </row>
        <row r="734">
          <cell r="Q734">
            <v>0</v>
          </cell>
        </row>
        <row r="735">
          <cell r="C735">
            <v>2101902</v>
          </cell>
        </row>
        <row r="735">
          <cell r="Q735">
            <v>876.96</v>
          </cell>
        </row>
        <row r="736">
          <cell r="C736">
            <v>2101999</v>
          </cell>
        </row>
        <row r="736">
          <cell r="Q736">
            <v>100.14</v>
          </cell>
        </row>
        <row r="737">
          <cell r="C737">
            <v>21099</v>
          </cell>
        </row>
        <row r="737">
          <cell r="Q737">
            <v>17.9888</v>
          </cell>
        </row>
        <row r="738">
          <cell r="C738">
            <v>2109999</v>
          </cell>
        </row>
        <row r="738">
          <cell r="Q738">
            <v>17.9888</v>
          </cell>
        </row>
        <row r="739">
          <cell r="C739">
            <v>211</v>
          </cell>
        </row>
        <row r="739">
          <cell r="Q739">
            <v>5074.481507</v>
          </cell>
        </row>
        <row r="740">
          <cell r="C740">
            <v>21101</v>
          </cell>
        </row>
        <row r="740">
          <cell r="Q740">
            <v>28.9</v>
          </cell>
        </row>
        <row r="741">
          <cell r="C741">
            <v>2110101</v>
          </cell>
        </row>
        <row r="741">
          <cell r="Q741">
            <v>0</v>
          </cell>
        </row>
        <row r="742">
          <cell r="C742">
            <v>2110102</v>
          </cell>
        </row>
        <row r="742">
          <cell r="Q742">
            <v>28.9</v>
          </cell>
        </row>
        <row r="743">
          <cell r="C743">
            <v>2110103</v>
          </cell>
        </row>
        <row r="743">
          <cell r="Q743">
            <v>0</v>
          </cell>
        </row>
        <row r="744">
          <cell r="C744">
            <v>2110104</v>
          </cell>
        </row>
        <row r="744">
          <cell r="Q744">
            <v>0</v>
          </cell>
        </row>
        <row r="745">
          <cell r="C745">
            <v>2110105</v>
          </cell>
        </row>
        <row r="745">
          <cell r="Q745">
            <v>0</v>
          </cell>
        </row>
        <row r="746">
          <cell r="C746">
            <v>2110106</v>
          </cell>
        </row>
        <row r="746">
          <cell r="Q746">
            <v>0</v>
          </cell>
        </row>
        <row r="747">
          <cell r="C747">
            <v>2110107</v>
          </cell>
        </row>
        <row r="747">
          <cell r="Q747">
            <v>0</v>
          </cell>
        </row>
        <row r="748">
          <cell r="C748">
            <v>2110108</v>
          </cell>
        </row>
        <row r="748">
          <cell r="Q748">
            <v>0</v>
          </cell>
        </row>
        <row r="749">
          <cell r="C749">
            <v>2110199</v>
          </cell>
        </row>
        <row r="749">
          <cell r="Q749">
            <v>0</v>
          </cell>
        </row>
        <row r="750">
          <cell r="C750">
            <v>21102</v>
          </cell>
        </row>
        <row r="750">
          <cell r="Q750">
            <v>0</v>
          </cell>
        </row>
        <row r="751">
          <cell r="C751">
            <v>2110203</v>
          </cell>
        </row>
        <row r="751">
          <cell r="Q751">
            <v>0</v>
          </cell>
        </row>
        <row r="752">
          <cell r="C752">
            <v>2110204</v>
          </cell>
        </row>
        <row r="752">
          <cell r="Q752">
            <v>0</v>
          </cell>
        </row>
        <row r="753">
          <cell r="C753">
            <v>2110299</v>
          </cell>
        </row>
        <row r="753">
          <cell r="Q753">
            <v>0</v>
          </cell>
        </row>
        <row r="754">
          <cell r="C754">
            <v>21103</v>
          </cell>
        </row>
        <row r="754">
          <cell r="Q754">
            <v>9.068894</v>
          </cell>
        </row>
        <row r="755">
          <cell r="C755">
            <v>2110301</v>
          </cell>
        </row>
        <row r="755">
          <cell r="Q755">
            <v>0</v>
          </cell>
        </row>
        <row r="756">
          <cell r="C756">
            <v>2110302</v>
          </cell>
        </row>
        <row r="756">
          <cell r="Q756">
            <v>9.068894</v>
          </cell>
        </row>
        <row r="757">
          <cell r="C757">
            <v>2110303</v>
          </cell>
        </row>
        <row r="757">
          <cell r="Q757">
            <v>0</v>
          </cell>
        </row>
        <row r="758">
          <cell r="C758">
            <v>2110304</v>
          </cell>
        </row>
        <row r="758">
          <cell r="Q758">
            <v>0</v>
          </cell>
        </row>
        <row r="759">
          <cell r="C759">
            <v>2110305</v>
          </cell>
        </row>
        <row r="759">
          <cell r="Q759">
            <v>0</v>
          </cell>
        </row>
        <row r="760">
          <cell r="C760">
            <v>2110306</v>
          </cell>
        </row>
        <row r="760">
          <cell r="Q760">
            <v>0</v>
          </cell>
        </row>
        <row r="761">
          <cell r="C761">
            <v>2110307</v>
          </cell>
        </row>
        <row r="761">
          <cell r="Q761">
            <v>0</v>
          </cell>
        </row>
        <row r="762">
          <cell r="C762">
            <v>2110399</v>
          </cell>
        </row>
        <row r="762">
          <cell r="Q762">
            <v>0</v>
          </cell>
        </row>
        <row r="763">
          <cell r="C763">
            <v>21104</v>
          </cell>
        </row>
        <row r="763">
          <cell r="Q763">
            <v>2595</v>
          </cell>
        </row>
        <row r="764">
          <cell r="C764">
            <v>2110401</v>
          </cell>
        </row>
        <row r="764">
          <cell r="Q764">
            <v>2595</v>
          </cell>
        </row>
        <row r="765">
          <cell r="C765">
            <v>2110402</v>
          </cell>
        </row>
        <row r="765">
          <cell r="Q765">
            <v>0</v>
          </cell>
        </row>
        <row r="766">
          <cell r="C766">
            <v>2110404</v>
          </cell>
        </row>
        <row r="766">
          <cell r="Q766">
            <v>0</v>
          </cell>
        </row>
        <row r="767">
          <cell r="C767">
            <v>2110405</v>
          </cell>
        </row>
        <row r="767">
          <cell r="Q767">
            <v>0</v>
          </cell>
        </row>
        <row r="768">
          <cell r="C768">
            <v>2110406</v>
          </cell>
        </row>
        <row r="768">
          <cell r="Q768">
            <v>0</v>
          </cell>
        </row>
        <row r="769">
          <cell r="C769">
            <v>2110499</v>
          </cell>
        </row>
        <row r="769">
          <cell r="Q769">
            <v>0</v>
          </cell>
        </row>
        <row r="770">
          <cell r="C770">
            <v>21105</v>
          </cell>
        </row>
        <row r="770">
          <cell r="Q770">
            <v>2441.512613</v>
          </cell>
        </row>
        <row r="771">
          <cell r="C771">
            <v>2110501</v>
          </cell>
        </row>
        <row r="771">
          <cell r="Q771">
            <v>2440.060667</v>
          </cell>
        </row>
        <row r="772">
          <cell r="C772">
            <v>2110502</v>
          </cell>
        </row>
        <row r="772">
          <cell r="Q772">
            <v>0</v>
          </cell>
        </row>
        <row r="773">
          <cell r="C773">
            <v>2110503</v>
          </cell>
        </row>
        <row r="773">
          <cell r="Q773">
            <v>0</v>
          </cell>
        </row>
        <row r="774">
          <cell r="C774">
            <v>2110506</v>
          </cell>
        </row>
        <row r="774">
          <cell r="Q774">
            <v>0</v>
          </cell>
        </row>
        <row r="775">
          <cell r="C775">
            <v>2110507</v>
          </cell>
        </row>
        <row r="775">
          <cell r="Q775">
            <v>1.451946</v>
          </cell>
        </row>
        <row r="776">
          <cell r="C776">
            <v>2110599</v>
          </cell>
        </row>
        <row r="776">
          <cell r="Q776">
            <v>0</v>
          </cell>
        </row>
        <row r="777">
          <cell r="C777">
            <v>21107</v>
          </cell>
        </row>
        <row r="777">
          <cell r="Q777">
            <v>0</v>
          </cell>
        </row>
        <row r="778">
          <cell r="C778">
            <v>2110704</v>
          </cell>
        </row>
        <row r="778">
          <cell r="Q778">
            <v>0</v>
          </cell>
        </row>
        <row r="779">
          <cell r="C779">
            <v>2110799</v>
          </cell>
        </row>
        <row r="779">
          <cell r="Q779">
            <v>0</v>
          </cell>
        </row>
        <row r="780">
          <cell r="C780">
            <v>21108</v>
          </cell>
        </row>
        <row r="780">
          <cell r="Q780">
            <v>0</v>
          </cell>
        </row>
        <row r="781">
          <cell r="C781">
            <v>2110804</v>
          </cell>
        </row>
        <row r="781">
          <cell r="Q781">
            <v>0</v>
          </cell>
        </row>
        <row r="782">
          <cell r="C782">
            <v>2110899</v>
          </cell>
        </row>
        <row r="782">
          <cell r="Q782">
            <v>0</v>
          </cell>
        </row>
        <row r="783">
          <cell r="C783">
            <v>21109</v>
          </cell>
        </row>
        <row r="783">
          <cell r="Q783">
            <v>0</v>
          </cell>
        </row>
        <row r="784">
          <cell r="C784">
            <v>2110901</v>
          </cell>
        </row>
        <row r="784">
          <cell r="Q784">
            <v>0</v>
          </cell>
        </row>
        <row r="785">
          <cell r="C785">
            <v>21110</v>
          </cell>
        </row>
        <row r="785">
          <cell r="Q785">
            <v>0</v>
          </cell>
        </row>
        <row r="786">
          <cell r="C786">
            <v>2111001</v>
          </cell>
        </row>
        <row r="786">
          <cell r="Q786">
            <v>0</v>
          </cell>
        </row>
        <row r="787">
          <cell r="C787">
            <v>21111</v>
          </cell>
        </row>
        <row r="787">
          <cell r="Q787">
            <v>0</v>
          </cell>
        </row>
        <row r="788">
          <cell r="C788">
            <v>2111101</v>
          </cell>
        </row>
        <row r="788">
          <cell r="Q788">
            <v>0</v>
          </cell>
        </row>
        <row r="789">
          <cell r="C789">
            <v>2111102</v>
          </cell>
        </row>
        <row r="789">
          <cell r="Q789">
            <v>0</v>
          </cell>
        </row>
        <row r="790">
          <cell r="C790">
            <v>2111103</v>
          </cell>
        </row>
        <row r="790">
          <cell r="Q790">
            <v>0</v>
          </cell>
        </row>
        <row r="791">
          <cell r="C791">
            <v>2111104</v>
          </cell>
        </row>
        <row r="791">
          <cell r="Q791">
            <v>0</v>
          </cell>
        </row>
        <row r="792">
          <cell r="C792">
            <v>2111199</v>
          </cell>
        </row>
        <row r="792">
          <cell r="Q792">
            <v>0</v>
          </cell>
        </row>
        <row r="793">
          <cell r="C793">
            <v>21112</v>
          </cell>
        </row>
        <row r="793">
          <cell r="Q793">
            <v>0</v>
          </cell>
        </row>
        <row r="794">
          <cell r="C794">
            <v>2111201</v>
          </cell>
        </row>
        <row r="794">
          <cell r="Q794">
            <v>0</v>
          </cell>
        </row>
        <row r="795">
          <cell r="C795">
            <v>2111299</v>
          </cell>
        </row>
        <row r="795">
          <cell r="Q795">
            <v>0</v>
          </cell>
        </row>
        <row r="796">
          <cell r="C796">
            <v>21113</v>
          </cell>
        </row>
        <row r="796">
          <cell r="Q796">
            <v>0</v>
          </cell>
        </row>
        <row r="797">
          <cell r="C797">
            <v>2111301</v>
          </cell>
        </row>
        <row r="797">
          <cell r="Q797">
            <v>0</v>
          </cell>
        </row>
        <row r="798">
          <cell r="C798">
            <v>21114</v>
          </cell>
        </row>
        <row r="798">
          <cell r="Q798">
            <v>0</v>
          </cell>
        </row>
        <row r="799">
          <cell r="C799">
            <v>2111401</v>
          </cell>
        </row>
        <row r="799">
          <cell r="Q799">
            <v>0</v>
          </cell>
        </row>
        <row r="800">
          <cell r="C800">
            <v>2111402</v>
          </cell>
        </row>
        <row r="800">
          <cell r="Q800">
            <v>0</v>
          </cell>
        </row>
        <row r="801">
          <cell r="C801">
            <v>2111403</v>
          </cell>
        </row>
        <row r="801">
          <cell r="Q801">
            <v>0</v>
          </cell>
        </row>
        <row r="802">
          <cell r="C802">
            <v>2111406</v>
          </cell>
        </row>
        <row r="802">
          <cell r="Q802">
            <v>0</v>
          </cell>
        </row>
        <row r="803">
          <cell r="C803">
            <v>2111407</v>
          </cell>
        </row>
        <row r="803">
          <cell r="Q803">
            <v>0</v>
          </cell>
        </row>
        <row r="804">
          <cell r="C804">
            <v>2111408</v>
          </cell>
        </row>
        <row r="804">
          <cell r="Q804">
            <v>0</v>
          </cell>
        </row>
        <row r="805">
          <cell r="C805">
            <v>2111411</v>
          </cell>
        </row>
        <row r="805">
          <cell r="Q805">
            <v>0</v>
          </cell>
        </row>
        <row r="806">
          <cell r="C806">
            <v>2111413</v>
          </cell>
        </row>
        <row r="806">
          <cell r="Q806">
            <v>0</v>
          </cell>
        </row>
        <row r="807">
          <cell r="C807">
            <v>2111450</v>
          </cell>
        </row>
        <row r="807">
          <cell r="Q807">
            <v>0</v>
          </cell>
        </row>
        <row r="808">
          <cell r="C808">
            <v>2111499</v>
          </cell>
        </row>
        <row r="808">
          <cell r="Q808">
            <v>0</v>
          </cell>
        </row>
        <row r="809">
          <cell r="C809">
            <v>21199</v>
          </cell>
        </row>
        <row r="809">
          <cell r="Q809">
            <v>0</v>
          </cell>
        </row>
        <row r="810">
          <cell r="C810">
            <v>2119999</v>
          </cell>
        </row>
        <row r="810">
          <cell r="Q810">
            <v>0</v>
          </cell>
        </row>
        <row r="811">
          <cell r="C811">
            <v>212</v>
          </cell>
        </row>
        <row r="811">
          <cell r="Q811">
            <v>4085.915276</v>
          </cell>
        </row>
        <row r="812">
          <cell r="C812">
            <v>21201</v>
          </cell>
        </row>
        <row r="812">
          <cell r="Q812">
            <v>822.27526</v>
          </cell>
        </row>
        <row r="813">
          <cell r="C813">
            <v>2120101</v>
          </cell>
        </row>
        <row r="813">
          <cell r="Q813">
            <v>813.81526</v>
          </cell>
        </row>
        <row r="814">
          <cell r="C814">
            <v>2120102</v>
          </cell>
        </row>
        <row r="814">
          <cell r="Q814">
            <v>8.46</v>
          </cell>
        </row>
        <row r="815">
          <cell r="C815">
            <v>2120103</v>
          </cell>
        </row>
        <row r="815">
          <cell r="Q815">
            <v>0</v>
          </cell>
        </row>
        <row r="816">
          <cell r="C816">
            <v>2120104</v>
          </cell>
        </row>
        <row r="816">
          <cell r="Q816">
            <v>0</v>
          </cell>
        </row>
        <row r="817">
          <cell r="C817">
            <v>2120105</v>
          </cell>
        </row>
        <row r="817">
          <cell r="Q817">
            <v>0</v>
          </cell>
        </row>
        <row r="818">
          <cell r="C818">
            <v>2120106</v>
          </cell>
        </row>
        <row r="818">
          <cell r="Q818">
            <v>0</v>
          </cell>
        </row>
        <row r="819">
          <cell r="C819">
            <v>2120107</v>
          </cell>
        </row>
        <row r="819">
          <cell r="Q819">
            <v>0</v>
          </cell>
        </row>
        <row r="820">
          <cell r="C820">
            <v>2120109</v>
          </cell>
        </row>
        <row r="820">
          <cell r="Q820">
            <v>0</v>
          </cell>
        </row>
        <row r="821">
          <cell r="C821">
            <v>2120110</v>
          </cell>
        </row>
        <row r="821">
          <cell r="Q821">
            <v>0</v>
          </cell>
        </row>
        <row r="822">
          <cell r="C822">
            <v>2120199</v>
          </cell>
        </row>
        <row r="822">
          <cell r="Q822">
            <v>0</v>
          </cell>
        </row>
        <row r="823">
          <cell r="C823">
            <v>21202</v>
          </cell>
        </row>
        <row r="823">
          <cell r="Q823">
            <v>0</v>
          </cell>
        </row>
        <row r="824">
          <cell r="C824">
            <v>2120201</v>
          </cell>
        </row>
        <row r="824">
          <cell r="Q824">
            <v>0</v>
          </cell>
        </row>
        <row r="825">
          <cell r="C825">
            <v>21203</v>
          </cell>
        </row>
        <row r="825">
          <cell r="Q825">
            <v>1345.2516</v>
          </cell>
        </row>
        <row r="826">
          <cell r="C826">
            <v>2120303</v>
          </cell>
        </row>
        <row r="826">
          <cell r="Q826">
            <v>1345.2516</v>
          </cell>
        </row>
        <row r="827">
          <cell r="C827">
            <v>2120399</v>
          </cell>
        </row>
        <row r="827">
          <cell r="Q827">
            <v>0</v>
          </cell>
        </row>
        <row r="828">
          <cell r="C828">
            <v>21205</v>
          </cell>
        </row>
        <row r="828">
          <cell r="Q828">
            <v>1806.256531</v>
          </cell>
        </row>
        <row r="829">
          <cell r="C829">
            <v>2120501</v>
          </cell>
        </row>
        <row r="829">
          <cell r="Q829">
            <v>1806.256531</v>
          </cell>
        </row>
        <row r="830">
          <cell r="C830">
            <v>21206</v>
          </cell>
        </row>
        <row r="830">
          <cell r="Q830">
            <v>0</v>
          </cell>
        </row>
        <row r="831">
          <cell r="C831">
            <v>2120601</v>
          </cell>
        </row>
        <row r="831">
          <cell r="Q831">
            <v>0</v>
          </cell>
        </row>
        <row r="832">
          <cell r="C832">
            <v>21299</v>
          </cell>
        </row>
        <row r="832">
          <cell r="Q832">
            <v>112.131885</v>
          </cell>
        </row>
        <row r="833">
          <cell r="C833">
            <v>2129999</v>
          </cell>
        </row>
        <row r="833">
          <cell r="Q833">
            <v>112.131885</v>
          </cell>
        </row>
        <row r="834">
          <cell r="C834">
            <v>213</v>
          </cell>
        </row>
        <row r="834">
          <cell r="Q834">
            <v>37424.282472</v>
          </cell>
        </row>
        <row r="835">
          <cell r="C835">
            <v>21301</v>
          </cell>
        </row>
        <row r="835">
          <cell r="Q835">
            <v>7093.163127</v>
          </cell>
        </row>
        <row r="836">
          <cell r="C836">
            <v>2130101</v>
          </cell>
        </row>
        <row r="836">
          <cell r="Q836">
            <v>1397.606797</v>
          </cell>
        </row>
        <row r="837">
          <cell r="C837">
            <v>2130102</v>
          </cell>
        </row>
        <row r="837">
          <cell r="Q837">
            <v>5.2</v>
          </cell>
        </row>
        <row r="838">
          <cell r="C838">
            <v>2130103</v>
          </cell>
        </row>
        <row r="838">
          <cell r="Q838">
            <v>0</v>
          </cell>
        </row>
        <row r="839">
          <cell r="C839">
            <v>2130104</v>
          </cell>
        </row>
        <row r="839">
          <cell r="Q839">
            <v>196.864179</v>
          </cell>
        </row>
        <row r="840">
          <cell r="C840">
            <v>2130105</v>
          </cell>
        </row>
        <row r="840">
          <cell r="Q840">
            <v>0</v>
          </cell>
        </row>
        <row r="841">
          <cell r="C841">
            <v>2130106</v>
          </cell>
        </row>
        <row r="841">
          <cell r="Q841">
            <v>272.59111</v>
          </cell>
        </row>
        <row r="842">
          <cell r="C842">
            <v>2130108</v>
          </cell>
        </row>
        <row r="842">
          <cell r="Q842">
            <v>196.183463</v>
          </cell>
        </row>
        <row r="843">
          <cell r="C843">
            <v>2130109</v>
          </cell>
        </row>
        <row r="843">
          <cell r="Q843">
            <v>41.445</v>
          </cell>
        </row>
        <row r="844">
          <cell r="C844">
            <v>2130110</v>
          </cell>
        </row>
        <row r="844">
          <cell r="Q844">
            <v>0</v>
          </cell>
        </row>
        <row r="845">
          <cell r="C845">
            <v>2130111</v>
          </cell>
        </row>
        <row r="845">
          <cell r="Q845">
            <v>2.9527</v>
          </cell>
        </row>
        <row r="846">
          <cell r="C846">
            <v>2130112</v>
          </cell>
        </row>
        <row r="846">
          <cell r="Q846">
            <v>0</v>
          </cell>
        </row>
        <row r="847">
          <cell r="C847">
            <v>2130114</v>
          </cell>
        </row>
        <row r="847">
          <cell r="Q847">
            <v>0</v>
          </cell>
        </row>
        <row r="848">
          <cell r="C848">
            <v>2130119</v>
          </cell>
        </row>
        <row r="848">
          <cell r="Q848">
            <v>1.214097</v>
          </cell>
        </row>
        <row r="849">
          <cell r="C849">
            <v>2130120</v>
          </cell>
        </row>
        <row r="849">
          <cell r="Q849">
            <v>1369.102297</v>
          </cell>
        </row>
        <row r="850">
          <cell r="C850">
            <v>2130121</v>
          </cell>
        </row>
        <row r="850">
          <cell r="Q850">
            <v>0.072</v>
          </cell>
        </row>
        <row r="851">
          <cell r="C851">
            <v>2130122</v>
          </cell>
        </row>
        <row r="851">
          <cell r="Q851">
            <v>2513.886934</v>
          </cell>
        </row>
        <row r="852">
          <cell r="C852">
            <v>2130124</v>
          </cell>
        </row>
        <row r="852">
          <cell r="Q852">
            <v>152.99845</v>
          </cell>
        </row>
        <row r="853">
          <cell r="C853">
            <v>2130125</v>
          </cell>
        </row>
        <row r="853">
          <cell r="Q853">
            <v>0</v>
          </cell>
        </row>
        <row r="854">
          <cell r="C854">
            <v>2130126</v>
          </cell>
        </row>
        <row r="854">
          <cell r="Q854">
            <v>0</v>
          </cell>
        </row>
        <row r="855">
          <cell r="C855">
            <v>2130135</v>
          </cell>
        </row>
        <row r="855">
          <cell r="Q855">
            <v>60</v>
          </cell>
        </row>
        <row r="856">
          <cell r="C856">
            <v>2130142</v>
          </cell>
        </row>
        <row r="856">
          <cell r="Q856">
            <v>0</v>
          </cell>
        </row>
        <row r="857">
          <cell r="C857">
            <v>2130148</v>
          </cell>
        </row>
        <row r="857">
          <cell r="Q857">
            <v>0</v>
          </cell>
        </row>
        <row r="858">
          <cell r="C858">
            <v>2130152</v>
          </cell>
        </row>
        <row r="858">
          <cell r="Q858">
            <v>0</v>
          </cell>
        </row>
        <row r="859">
          <cell r="C859">
            <v>2130153</v>
          </cell>
        </row>
        <row r="859">
          <cell r="Q859">
            <v>806.62485</v>
          </cell>
        </row>
        <row r="860">
          <cell r="C860">
            <v>2130199</v>
          </cell>
        </row>
        <row r="860">
          <cell r="Q860">
            <v>76.42125</v>
          </cell>
        </row>
        <row r="861">
          <cell r="C861">
            <v>21302</v>
          </cell>
        </row>
        <row r="861">
          <cell r="Q861">
            <v>3677.964332</v>
          </cell>
        </row>
        <row r="862">
          <cell r="C862">
            <v>2130201</v>
          </cell>
        </row>
        <row r="862">
          <cell r="Q862">
            <v>1236.007839</v>
          </cell>
        </row>
        <row r="863">
          <cell r="C863">
            <v>2130202</v>
          </cell>
        </row>
        <row r="863">
          <cell r="Q863">
            <v>7.82</v>
          </cell>
        </row>
        <row r="864">
          <cell r="C864">
            <v>2130203</v>
          </cell>
        </row>
        <row r="864">
          <cell r="Q864">
            <v>0</v>
          </cell>
        </row>
        <row r="865">
          <cell r="C865">
            <v>2130204</v>
          </cell>
        </row>
        <row r="865">
          <cell r="Q865">
            <v>312.915438</v>
          </cell>
        </row>
        <row r="866">
          <cell r="C866">
            <v>2130205</v>
          </cell>
        </row>
        <row r="866">
          <cell r="Q866">
            <v>1175.1196</v>
          </cell>
        </row>
        <row r="867">
          <cell r="C867">
            <v>2130206</v>
          </cell>
        </row>
        <row r="867">
          <cell r="Q867">
            <v>178.8357</v>
          </cell>
        </row>
        <row r="868">
          <cell r="C868">
            <v>2130207</v>
          </cell>
        </row>
        <row r="868">
          <cell r="Q868">
            <v>0</v>
          </cell>
        </row>
        <row r="869">
          <cell r="C869">
            <v>2130209</v>
          </cell>
        </row>
        <row r="869">
          <cell r="Q869">
            <v>210.834959</v>
          </cell>
        </row>
        <row r="870">
          <cell r="C870">
            <v>2130211</v>
          </cell>
        </row>
        <row r="870">
          <cell r="Q870">
            <v>0</v>
          </cell>
        </row>
        <row r="871">
          <cell r="C871">
            <v>2130212</v>
          </cell>
        </row>
        <row r="871">
          <cell r="Q871">
            <v>0</v>
          </cell>
        </row>
        <row r="872">
          <cell r="C872">
            <v>2130213</v>
          </cell>
        </row>
        <row r="872">
          <cell r="Q872">
            <v>0</v>
          </cell>
        </row>
        <row r="873">
          <cell r="C873">
            <v>2130217</v>
          </cell>
        </row>
        <row r="873">
          <cell r="Q873">
            <v>0</v>
          </cell>
        </row>
        <row r="874">
          <cell r="C874">
            <v>2130220</v>
          </cell>
        </row>
        <row r="874">
          <cell r="Q874">
            <v>0</v>
          </cell>
        </row>
        <row r="875">
          <cell r="C875">
            <v>2130221</v>
          </cell>
        </row>
        <row r="875">
          <cell r="Q875">
            <v>0</v>
          </cell>
        </row>
        <row r="876">
          <cell r="C876">
            <v>2130223</v>
          </cell>
        </row>
        <row r="876">
          <cell r="Q876">
            <v>0</v>
          </cell>
        </row>
        <row r="877">
          <cell r="C877">
            <v>2130226</v>
          </cell>
        </row>
        <row r="877">
          <cell r="Q877">
            <v>0</v>
          </cell>
        </row>
        <row r="878">
          <cell r="C878">
            <v>2130227</v>
          </cell>
        </row>
        <row r="878">
          <cell r="Q878">
            <v>0</v>
          </cell>
        </row>
        <row r="879">
          <cell r="C879">
            <v>2130234</v>
          </cell>
        </row>
        <row r="879">
          <cell r="Q879">
            <v>64.85</v>
          </cell>
        </row>
        <row r="880">
          <cell r="C880">
            <v>2130236</v>
          </cell>
        </row>
        <row r="880">
          <cell r="Q880">
            <v>0</v>
          </cell>
        </row>
        <row r="881">
          <cell r="C881">
            <v>2130237</v>
          </cell>
        </row>
        <row r="881">
          <cell r="Q881">
            <v>0</v>
          </cell>
        </row>
        <row r="882">
          <cell r="C882">
            <v>2130238</v>
          </cell>
        </row>
        <row r="882">
          <cell r="Q882">
            <v>0</v>
          </cell>
        </row>
        <row r="883">
          <cell r="C883">
            <v>2130299</v>
          </cell>
        </row>
        <row r="883">
          <cell r="Q883">
            <v>491.580796</v>
          </cell>
        </row>
        <row r="884">
          <cell r="C884">
            <v>21303</v>
          </cell>
        </row>
        <row r="884">
          <cell r="Q884">
            <v>5080.96727</v>
          </cell>
        </row>
        <row r="885">
          <cell r="C885">
            <v>2130301</v>
          </cell>
        </row>
        <row r="885">
          <cell r="Q885">
            <v>549.455964</v>
          </cell>
        </row>
        <row r="886">
          <cell r="C886">
            <v>2130302</v>
          </cell>
        </row>
        <row r="886">
          <cell r="Q886">
            <v>11.9</v>
          </cell>
        </row>
        <row r="887">
          <cell r="C887">
            <v>2130303</v>
          </cell>
        </row>
        <row r="887">
          <cell r="Q887">
            <v>0</v>
          </cell>
        </row>
        <row r="888">
          <cell r="C888">
            <v>2130304</v>
          </cell>
        </row>
        <row r="888">
          <cell r="Q888">
            <v>0</v>
          </cell>
        </row>
        <row r="889">
          <cell r="C889">
            <v>2130305</v>
          </cell>
        </row>
        <row r="889">
          <cell r="Q889">
            <v>2371.178611</v>
          </cell>
        </row>
        <row r="890">
          <cell r="C890">
            <v>2130306</v>
          </cell>
        </row>
        <row r="890">
          <cell r="Q890">
            <v>209.311565</v>
          </cell>
        </row>
        <row r="891">
          <cell r="C891">
            <v>2130307</v>
          </cell>
        </row>
        <row r="891">
          <cell r="Q891">
            <v>0</v>
          </cell>
        </row>
        <row r="892">
          <cell r="C892">
            <v>2130308</v>
          </cell>
        </row>
        <row r="892">
          <cell r="Q892">
            <v>0</v>
          </cell>
        </row>
        <row r="893">
          <cell r="C893">
            <v>2130309</v>
          </cell>
        </row>
        <row r="893">
          <cell r="Q893">
            <v>0</v>
          </cell>
        </row>
        <row r="894">
          <cell r="C894">
            <v>2130310</v>
          </cell>
        </row>
        <row r="894">
          <cell r="Q894">
            <v>1342.424016</v>
          </cell>
        </row>
        <row r="895">
          <cell r="C895">
            <v>2130311</v>
          </cell>
        </row>
        <row r="895">
          <cell r="Q895">
            <v>0</v>
          </cell>
        </row>
        <row r="896">
          <cell r="C896">
            <v>2130312</v>
          </cell>
        </row>
        <row r="896">
          <cell r="Q896">
            <v>0</v>
          </cell>
        </row>
        <row r="897">
          <cell r="C897">
            <v>2130313</v>
          </cell>
        </row>
        <row r="897">
          <cell r="Q897">
            <v>0</v>
          </cell>
        </row>
        <row r="898">
          <cell r="C898">
            <v>2130314</v>
          </cell>
        </row>
        <row r="898">
          <cell r="Q898">
            <v>84.698419</v>
          </cell>
        </row>
        <row r="899">
          <cell r="C899">
            <v>2130315</v>
          </cell>
        </row>
        <row r="899">
          <cell r="Q899">
            <v>0</v>
          </cell>
        </row>
        <row r="900">
          <cell r="C900">
            <v>2130316</v>
          </cell>
        </row>
        <row r="900">
          <cell r="Q900">
            <v>51.585</v>
          </cell>
        </row>
        <row r="901">
          <cell r="C901">
            <v>2130317</v>
          </cell>
        </row>
        <row r="901">
          <cell r="Q901">
            <v>0</v>
          </cell>
        </row>
        <row r="902">
          <cell r="C902">
            <v>2130318</v>
          </cell>
        </row>
        <row r="902">
          <cell r="Q902">
            <v>0</v>
          </cell>
        </row>
        <row r="903">
          <cell r="C903">
            <v>2130319</v>
          </cell>
        </row>
        <row r="903">
          <cell r="Q903">
            <v>0</v>
          </cell>
        </row>
        <row r="904">
          <cell r="C904">
            <v>2130321</v>
          </cell>
        </row>
        <row r="904">
          <cell r="Q904">
            <v>0</v>
          </cell>
        </row>
        <row r="905">
          <cell r="C905">
            <v>2130322</v>
          </cell>
        </row>
        <row r="905">
          <cell r="Q905">
            <v>0</v>
          </cell>
        </row>
        <row r="906">
          <cell r="C906">
            <v>2130333</v>
          </cell>
        </row>
        <row r="906">
          <cell r="Q906">
            <v>0</v>
          </cell>
        </row>
        <row r="907">
          <cell r="C907">
            <v>2130334</v>
          </cell>
        </row>
        <row r="907">
          <cell r="Q907">
            <v>149.32076</v>
          </cell>
        </row>
        <row r="908">
          <cell r="C908">
            <v>2130335</v>
          </cell>
        </row>
        <row r="908">
          <cell r="Q908">
            <v>296.092935</v>
          </cell>
        </row>
        <row r="909">
          <cell r="C909">
            <v>2130336</v>
          </cell>
        </row>
        <row r="909">
          <cell r="Q909">
            <v>0</v>
          </cell>
        </row>
        <row r="910">
          <cell r="C910">
            <v>2130337</v>
          </cell>
        </row>
        <row r="910">
          <cell r="Q910">
            <v>0</v>
          </cell>
        </row>
        <row r="911">
          <cell r="C911">
            <v>2130399</v>
          </cell>
        </row>
        <row r="911">
          <cell r="Q911">
            <v>15</v>
          </cell>
        </row>
        <row r="912">
          <cell r="C912">
            <v>21305</v>
          </cell>
        </row>
        <row r="912">
          <cell r="Q912">
            <v>13871.564582</v>
          </cell>
        </row>
        <row r="913">
          <cell r="C913">
            <v>2130504</v>
          </cell>
        </row>
        <row r="913">
          <cell r="Q913">
            <v>8840.027856</v>
          </cell>
        </row>
        <row r="914">
          <cell r="C914">
            <v>2130505</v>
          </cell>
        </row>
        <row r="914">
          <cell r="Q914">
            <v>2360.248126</v>
          </cell>
        </row>
        <row r="915">
          <cell r="C915">
            <v>2130506</v>
          </cell>
        </row>
        <row r="915">
          <cell r="Q915">
            <v>500</v>
          </cell>
        </row>
        <row r="916">
          <cell r="C916">
            <v>2130507</v>
          </cell>
        </row>
        <row r="916">
          <cell r="Q916">
            <v>300</v>
          </cell>
        </row>
        <row r="917">
          <cell r="C917">
            <v>2130508</v>
          </cell>
        </row>
        <row r="917">
          <cell r="Q917">
            <v>0</v>
          </cell>
        </row>
        <row r="918">
          <cell r="C918">
            <v>2130599</v>
          </cell>
        </row>
        <row r="918">
          <cell r="Q918">
            <v>1871.2886</v>
          </cell>
        </row>
        <row r="919">
          <cell r="C919">
            <v>21307</v>
          </cell>
        </row>
        <row r="919">
          <cell r="Q919">
            <v>6004.66476</v>
          </cell>
        </row>
        <row r="920">
          <cell r="C920">
            <v>2130701</v>
          </cell>
        </row>
        <row r="920">
          <cell r="Q920">
            <v>1899.187175</v>
          </cell>
        </row>
        <row r="921">
          <cell r="C921">
            <v>2130705</v>
          </cell>
        </row>
        <row r="921">
          <cell r="Q921">
            <v>3093.242204</v>
          </cell>
        </row>
        <row r="922">
          <cell r="C922">
            <v>2130706</v>
          </cell>
        </row>
        <row r="922">
          <cell r="Q922">
            <v>0</v>
          </cell>
        </row>
        <row r="923">
          <cell r="C923">
            <v>2130707</v>
          </cell>
        </row>
        <row r="923">
          <cell r="Q923">
            <v>1000</v>
          </cell>
        </row>
        <row r="924">
          <cell r="C924">
            <v>2130799</v>
          </cell>
        </row>
        <row r="924">
          <cell r="Q924">
            <v>12.235381</v>
          </cell>
        </row>
        <row r="925">
          <cell r="C925">
            <v>21308</v>
          </cell>
        </row>
        <row r="925">
          <cell r="Q925">
            <v>1610.958401</v>
          </cell>
        </row>
        <row r="926">
          <cell r="C926">
            <v>2130801</v>
          </cell>
        </row>
        <row r="926">
          <cell r="Q926">
            <v>0</v>
          </cell>
        </row>
        <row r="927">
          <cell r="C927">
            <v>2130803</v>
          </cell>
        </row>
        <row r="927">
          <cell r="Q927">
            <v>1610.958401</v>
          </cell>
        </row>
        <row r="928">
          <cell r="C928">
            <v>2130804</v>
          </cell>
        </row>
        <row r="928">
          <cell r="Q928">
            <v>0</v>
          </cell>
        </row>
        <row r="929">
          <cell r="C929">
            <v>2130805</v>
          </cell>
        </row>
        <row r="929">
          <cell r="Q929">
            <v>0</v>
          </cell>
        </row>
        <row r="930">
          <cell r="C930">
            <v>2130899</v>
          </cell>
        </row>
        <row r="930">
          <cell r="Q930">
            <v>0</v>
          </cell>
        </row>
        <row r="931">
          <cell r="C931">
            <v>21309</v>
          </cell>
        </row>
        <row r="931">
          <cell r="Q931">
            <v>0</v>
          </cell>
        </row>
        <row r="932">
          <cell r="C932">
            <v>2130901</v>
          </cell>
        </row>
        <row r="932">
          <cell r="Q932">
            <v>0</v>
          </cell>
        </row>
        <row r="933">
          <cell r="C933">
            <v>2130999</v>
          </cell>
        </row>
        <row r="933">
          <cell r="Q933">
            <v>0</v>
          </cell>
        </row>
        <row r="934">
          <cell r="C934">
            <v>21399</v>
          </cell>
        </row>
        <row r="934">
          <cell r="Q934">
            <v>85</v>
          </cell>
        </row>
        <row r="935">
          <cell r="C935">
            <v>2139901</v>
          </cell>
        </row>
        <row r="935">
          <cell r="Q935">
            <v>0</v>
          </cell>
        </row>
        <row r="936">
          <cell r="C936">
            <v>2139999</v>
          </cell>
        </row>
        <row r="936">
          <cell r="Q936">
            <v>85</v>
          </cell>
        </row>
        <row r="937">
          <cell r="C937">
            <v>214</v>
          </cell>
        </row>
        <row r="937">
          <cell r="Q937">
            <v>8051.551787</v>
          </cell>
        </row>
        <row r="938">
          <cell r="C938">
            <v>21401</v>
          </cell>
        </row>
        <row r="938">
          <cell r="Q938">
            <v>7480.721787</v>
          </cell>
        </row>
        <row r="939">
          <cell r="C939">
            <v>2140101</v>
          </cell>
        </row>
        <row r="939">
          <cell r="Q939">
            <v>586.032901</v>
          </cell>
        </row>
        <row r="940">
          <cell r="C940">
            <v>2140102</v>
          </cell>
        </row>
        <row r="940">
          <cell r="Q940">
            <v>8.4</v>
          </cell>
        </row>
        <row r="941">
          <cell r="C941">
            <v>2140103</v>
          </cell>
        </row>
        <row r="941">
          <cell r="Q941">
            <v>0</v>
          </cell>
        </row>
        <row r="942">
          <cell r="C942">
            <v>2140104</v>
          </cell>
        </row>
        <row r="942">
          <cell r="Q942">
            <v>5544.496024</v>
          </cell>
        </row>
        <row r="943">
          <cell r="C943">
            <v>2140106</v>
          </cell>
        </row>
        <row r="943">
          <cell r="Q943">
            <v>1329.872862</v>
          </cell>
        </row>
        <row r="944">
          <cell r="C944">
            <v>2140109</v>
          </cell>
        </row>
        <row r="944">
          <cell r="Q944">
            <v>0</v>
          </cell>
        </row>
        <row r="945">
          <cell r="C945">
            <v>2140110</v>
          </cell>
        </row>
        <row r="945">
          <cell r="Q945">
            <v>11.92</v>
          </cell>
        </row>
        <row r="946">
          <cell r="C946">
            <v>2140112</v>
          </cell>
        </row>
        <row r="946">
          <cell r="Q946">
            <v>0</v>
          </cell>
        </row>
        <row r="947">
          <cell r="C947">
            <v>2140114</v>
          </cell>
        </row>
        <row r="947">
          <cell r="Q947">
            <v>0</v>
          </cell>
        </row>
        <row r="948">
          <cell r="C948">
            <v>2140122</v>
          </cell>
        </row>
        <row r="948">
          <cell r="Q948">
            <v>0</v>
          </cell>
        </row>
        <row r="949">
          <cell r="C949">
            <v>2140123</v>
          </cell>
        </row>
        <row r="949">
          <cell r="Q949">
            <v>0</v>
          </cell>
        </row>
        <row r="950">
          <cell r="C950">
            <v>2140127</v>
          </cell>
        </row>
        <row r="950">
          <cell r="Q950">
            <v>0</v>
          </cell>
        </row>
        <row r="951">
          <cell r="C951">
            <v>2140128</v>
          </cell>
        </row>
        <row r="951">
          <cell r="Q951">
            <v>0</v>
          </cell>
        </row>
        <row r="952">
          <cell r="C952">
            <v>2140129</v>
          </cell>
        </row>
        <row r="952">
          <cell r="Q952">
            <v>0</v>
          </cell>
        </row>
        <row r="953">
          <cell r="C953">
            <v>2140130</v>
          </cell>
        </row>
        <row r="953">
          <cell r="Q953">
            <v>0</v>
          </cell>
        </row>
        <row r="954">
          <cell r="C954">
            <v>2140131</v>
          </cell>
        </row>
        <row r="954">
          <cell r="Q954">
            <v>0</v>
          </cell>
        </row>
        <row r="955">
          <cell r="C955">
            <v>2140133</v>
          </cell>
        </row>
        <row r="955">
          <cell r="Q955">
            <v>0</v>
          </cell>
        </row>
        <row r="956">
          <cell r="C956">
            <v>2140136</v>
          </cell>
        </row>
        <row r="956">
          <cell r="Q956">
            <v>0</v>
          </cell>
        </row>
        <row r="957">
          <cell r="C957">
            <v>2140138</v>
          </cell>
        </row>
        <row r="957">
          <cell r="Q957">
            <v>0</v>
          </cell>
        </row>
        <row r="958">
          <cell r="C958">
            <v>2140199</v>
          </cell>
        </row>
        <row r="958">
          <cell r="Q958">
            <v>0</v>
          </cell>
        </row>
        <row r="959">
          <cell r="C959">
            <v>21402</v>
          </cell>
        </row>
        <row r="959">
          <cell r="Q959">
            <v>0</v>
          </cell>
        </row>
        <row r="960">
          <cell r="C960">
            <v>2140201</v>
          </cell>
        </row>
        <row r="960">
          <cell r="Q960">
            <v>0</v>
          </cell>
        </row>
        <row r="961">
          <cell r="C961">
            <v>2140202</v>
          </cell>
        </row>
        <row r="961">
          <cell r="Q961">
            <v>0</v>
          </cell>
        </row>
        <row r="962">
          <cell r="C962">
            <v>2140203</v>
          </cell>
        </row>
        <row r="962">
          <cell r="Q962">
            <v>0</v>
          </cell>
        </row>
        <row r="963">
          <cell r="C963">
            <v>2140204</v>
          </cell>
        </row>
        <row r="963">
          <cell r="Q963">
            <v>0</v>
          </cell>
        </row>
        <row r="964">
          <cell r="C964">
            <v>2140205</v>
          </cell>
        </row>
        <row r="964">
          <cell r="Q964">
            <v>0</v>
          </cell>
        </row>
        <row r="965">
          <cell r="C965">
            <v>2140206</v>
          </cell>
        </row>
        <row r="965">
          <cell r="Q965">
            <v>0</v>
          </cell>
        </row>
        <row r="966">
          <cell r="C966">
            <v>2140207</v>
          </cell>
        </row>
        <row r="966">
          <cell r="Q966">
            <v>0</v>
          </cell>
        </row>
        <row r="967">
          <cell r="C967">
            <v>2140208</v>
          </cell>
        </row>
        <row r="967">
          <cell r="Q967">
            <v>0</v>
          </cell>
        </row>
        <row r="968">
          <cell r="C968">
            <v>2140299</v>
          </cell>
        </row>
        <row r="968">
          <cell r="Q968">
            <v>0</v>
          </cell>
        </row>
        <row r="969">
          <cell r="C969">
            <v>21403</v>
          </cell>
        </row>
        <row r="969">
          <cell r="Q969">
            <v>0</v>
          </cell>
        </row>
        <row r="970">
          <cell r="C970">
            <v>2140301</v>
          </cell>
        </row>
        <row r="970">
          <cell r="Q970">
            <v>0</v>
          </cell>
        </row>
        <row r="971">
          <cell r="C971">
            <v>2140302</v>
          </cell>
        </row>
        <row r="971">
          <cell r="Q971">
            <v>0</v>
          </cell>
        </row>
        <row r="972">
          <cell r="C972">
            <v>2140303</v>
          </cell>
        </row>
        <row r="972">
          <cell r="Q972">
            <v>0</v>
          </cell>
        </row>
        <row r="973">
          <cell r="C973">
            <v>2140304</v>
          </cell>
        </row>
        <row r="973">
          <cell r="Q973">
            <v>0</v>
          </cell>
        </row>
        <row r="974">
          <cell r="C974">
            <v>2140305</v>
          </cell>
        </row>
        <row r="974">
          <cell r="Q974">
            <v>0</v>
          </cell>
        </row>
        <row r="975">
          <cell r="C975">
            <v>2140306</v>
          </cell>
        </row>
        <row r="975">
          <cell r="Q975">
            <v>0</v>
          </cell>
        </row>
        <row r="976">
          <cell r="C976">
            <v>2140307</v>
          </cell>
        </row>
        <row r="976">
          <cell r="Q976">
            <v>0</v>
          </cell>
        </row>
        <row r="977">
          <cell r="C977">
            <v>2140308</v>
          </cell>
        </row>
        <row r="977">
          <cell r="Q977">
            <v>0</v>
          </cell>
        </row>
        <row r="978">
          <cell r="C978">
            <v>2140399</v>
          </cell>
        </row>
        <row r="978">
          <cell r="Q978">
            <v>0</v>
          </cell>
        </row>
        <row r="979">
          <cell r="C979">
            <v>21405</v>
          </cell>
        </row>
        <row r="979">
          <cell r="Q979">
            <v>0</v>
          </cell>
        </row>
        <row r="980">
          <cell r="C980">
            <v>2140501</v>
          </cell>
        </row>
        <row r="980">
          <cell r="Q980">
            <v>0</v>
          </cell>
        </row>
        <row r="981">
          <cell r="C981">
            <v>2140502</v>
          </cell>
        </row>
        <row r="981">
          <cell r="Q981">
            <v>0</v>
          </cell>
        </row>
        <row r="982">
          <cell r="C982">
            <v>2140503</v>
          </cell>
        </row>
        <row r="982">
          <cell r="Q982">
            <v>0</v>
          </cell>
        </row>
        <row r="983">
          <cell r="C983">
            <v>2140504</v>
          </cell>
        </row>
        <row r="983">
          <cell r="Q983">
            <v>0</v>
          </cell>
        </row>
        <row r="984">
          <cell r="C984">
            <v>2140505</v>
          </cell>
        </row>
        <row r="984">
          <cell r="Q984">
            <v>0</v>
          </cell>
        </row>
        <row r="985">
          <cell r="C985">
            <v>2140599</v>
          </cell>
        </row>
        <row r="985">
          <cell r="Q985">
            <v>0</v>
          </cell>
        </row>
        <row r="986">
          <cell r="C986">
            <v>21499</v>
          </cell>
        </row>
        <row r="986">
          <cell r="Q986">
            <v>570.83</v>
          </cell>
        </row>
        <row r="987">
          <cell r="C987">
            <v>2149901</v>
          </cell>
        </row>
        <row r="987">
          <cell r="Q987">
            <v>570.83</v>
          </cell>
        </row>
        <row r="988">
          <cell r="C988">
            <v>2149999</v>
          </cell>
        </row>
        <row r="988">
          <cell r="Q988">
            <v>0</v>
          </cell>
        </row>
        <row r="989">
          <cell r="C989">
            <v>215</v>
          </cell>
        </row>
        <row r="989">
          <cell r="Q989">
            <v>867.2408</v>
          </cell>
        </row>
        <row r="990">
          <cell r="C990">
            <v>21501</v>
          </cell>
        </row>
        <row r="990">
          <cell r="Q990">
            <v>0</v>
          </cell>
        </row>
        <row r="991">
          <cell r="C991">
            <v>2150101</v>
          </cell>
        </row>
        <row r="991">
          <cell r="Q991">
            <v>0</v>
          </cell>
        </row>
        <row r="992">
          <cell r="C992">
            <v>2150102</v>
          </cell>
        </row>
        <row r="992">
          <cell r="Q992">
            <v>0</v>
          </cell>
        </row>
        <row r="993">
          <cell r="C993">
            <v>2150103</v>
          </cell>
        </row>
        <row r="993">
          <cell r="Q993">
            <v>0</v>
          </cell>
        </row>
        <row r="994">
          <cell r="C994">
            <v>2150104</v>
          </cell>
        </row>
        <row r="994">
          <cell r="Q994">
            <v>0</v>
          </cell>
        </row>
        <row r="995">
          <cell r="C995">
            <v>2150105</v>
          </cell>
        </row>
        <row r="995">
          <cell r="Q995">
            <v>0</v>
          </cell>
        </row>
        <row r="996">
          <cell r="C996">
            <v>2150106</v>
          </cell>
        </row>
        <row r="996">
          <cell r="Q996">
            <v>0</v>
          </cell>
        </row>
        <row r="997">
          <cell r="C997">
            <v>2150107</v>
          </cell>
        </row>
        <row r="997">
          <cell r="Q997">
            <v>0</v>
          </cell>
        </row>
        <row r="998">
          <cell r="C998">
            <v>2150108</v>
          </cell>
        </row>
        <row r="998">
          <cell r="Q998">
            <v>0</v>
          </cell>
        </row>
        <row r="999">
          <cell r="C999">
            <v>2150199</v>
          </cell>
        </row>
        <row r="999">
          <cell r="Q999">
            <v>0</v>
          </cell>
        </row>
        <row r="1000">
          <cell r="C1000">
            <v>21502</v>
          </cell>
        </row>
        <row r="1000">
          <cell r="Q1000">
            <v>0</v>
          </cell>
        </row>
        <row r="1001">
          <cell r="C1001">
            <v>2150201</v>
          </cell>
        </row>
        <row r="1001">
          <cell r="Q1001">
            <v>0</v>
          </cell>
        </row>
        <row r="1002">
          <cell r="C1002">
            <v>2150202</v>
          </cell>
        </row>
        <row r="1002">
          <cell r="Q1002">
            <v>0</v>
          </cell>
        </row>
        <row r="1003">
          <cell r="C1003">
            <v>2150203</v>
          </cell>
        </row>
        <row r="1003">
          <cell r="Q1003">
            <v>0</v>
          </cell>
        </row>
        <row r="1004">
          <cell r="C1004">
            <v>2150204</v>
          </cell>
        </row>
        <row r="1004">
          <cell r="Q1004">
            <v>0</v>
          </cell>
        </row>
        <row r="1005">
          <cell r="C1005">
            <v>2150205</v>
          </cell>
        </row>
        <row r="1005">
          <cell r="Q1005">
            <v>0</v>
          </cell>
        </row>
        <row r="1006">
          <cell r="C1006">
            <v>2150206</v>
          </cell>
        </row>
        <row r="1006">
          <cell r="Q1006">
            <v>0</v>
          </cell>
        </row>
        <row r="1007">
          <cell r="C1007">
            <v>2150207</v>
          </cell>
        </row>
        <row r="1007">
          <cell r="Q1007">
            <v>0</v>
          </cell>
        </row>
        <row r="1008">
          <cell r="C1008">
            <v>2150208</v>
          </cell>
        </row>
        <row r="1008">
          <cell r="Q1008">
            <v>0</v>
          </cell>
        </row>
        <row r="1009">
          <cell r="C1009">
            <v>2150209</v>
          </cell>
        </row>
        <row r="1009">
          <cell r="Q1009">
            <v>0</v>
          </cell>
        </row>
        <row r="1010">
          <cell r="C1010">
            <v>2150210</v>
          </cell>
        </row>
        <row r="1010">
          <cell r="Q1010">
            <v>0</v>
          </cell>
        </row>
        <row r="1011">
          <cell r="C1011">
            <v>2150212</v>
          </cell>
        </row>
        <row r="1011">
          <cell r="Q1011">
            <v>0</v>
          </cell>
        </row>
        <row r="1012">
          <cell r="C1012">
            <v>2150213</v>
          </cell>
        </row>
        <row r="1012">
          <cell r="Q1012">
            <v>0</v>
          </cell>
        </row>
        <row r="1013">
          <cell r="C1013">
            <v>2150214</v>
          </cell>
        </row>
        <row r="1013">
          <cell r="Q1013">
            <v>0</v>
          </cell>
        </row>
        <row r="1014">
          <cell r="C1014">
            <v>2150215</v>
          </cell>
        </row>
        <row r="1014">
          <cell r="Q1014">
            <v>0</v>
          </cell>
        </row>
        <row r="1015">
          <cell r="C1015">
            <v>2150299</v>
          </cell>
        </row>
        <row r="1015">
          <cell r="Q1015">
            <v>0</v>
          </cell>
        </row>
        <row r="1016">
          <cell r="C1016">
            <v>21503</v>
          </cell>
        </row>
        <row r="1016">
          <cell r="Q1016">
            <v>0</v>
          </cell>
        </row>
        <row r="1017">
          <cell r="C1017">
            <v>2150301</v>
          </cell>
        </row>
        <row r="1017">
          <cell r="Q1017">
            <v>0</v>
          </cell>
        </row>
        <row r="1018">
          <cell r="C1018">
            <v>2150302</v>
          </cell>
        </row>
        <row r="1018">
          <cell r="Q1018">
            <v>0</v>
          </cell>
        </row>
        <row r="1019">
          <cell r="C1019">
            <v>2150303</v>
          </cell>
        </row>
        <row r="1019">
          <cell r="Q1019">
            <v>0</v>
          </cell>
        </row>
        <row r="1020">
          <cell r="C1020">
            <v>2150399</v>
          </cell>
        </row>
        <row r="1020">
          <cell r="Q1020">
            <v>0</v>
          </cell>
        </row>
        <row r="1021">
          <cell r="C1021">
            <v>21505</v>
          </cell>
        </row>
        <row r="1021">
          <cell r="Q1021">
            <v>500</v>
          </cell>
        </row>
        <row r="1022">
          <cell r="C1022">
            <v>2150501</v>
          </cell>
        </row>
        <row r="1022">
          <cell r="Q1022">
            <v>0</v>
          </cell>
        </row>
        <row r="1023">
          <cell r="C1023">
            <v>2150502</v>
          </cell>
        </row>
        <row r="1023">
          <cell r="Q1023">
            <v>0</v>
          </cell>
        </row>
        <row r="1024">
          <cell r="C1024">
            <v>2150503</v>
          </cell>
        </row>
        <row r="1024">
          <cell r="Q1024">
            <v>0</v>
          </cell>
        </row>
        <row r="1025">
          <cell r="C1025">
            <v>2150505</v>
          </cell>
        </row>
        <row r="1025">
          <cell r="Q1025">
            <v>0</v>
          </cell>
        </row>
        <row r="1026">
          <cell r="C1026">
            <v>2150507</v>
          </cell>
        </row>
        <row r="1026">
          <cell r="Q1026">
            <v>0</v>
          </cell>
        </row>
        <row r="1027">
          <cell r="C1027">
            <v>2150508</v>
          </cell>
        </row>
        <row r="1027">
          <cell r="Q1027">
            <v>0</v>
          </cell>
        </row>
        <row r="1028">
          <cell r="C1028">
            <v>2150516</v>
          </cell>
        </row>
        <row r="1028">
          <cell r="Q1028">
            <v>0</v>
          </cell>
        </row>
        <row r="1029">
          <cell r="C1029">
            <v>2150517</v>
          </cell>
        </row>
        <row r="1029">
          <cell r="Q1029">
            <v>500</v>
          </cell>
        </row>
        <row r="1030">
          <cell r="C1030">
            <v>2150550</v>
          </cell>
        </row>
        <row r="1030">
          <cell r="Q1030">
            <v>0</v>
          </cell>
        </row>
        <row r="1031">
          <cell r="C1031">
            <v>2150599</v>
          </cell>
        </row>
        <row r="1031">
          <cell r="Q1031">
            <v>0</v>
          </cell>
        </row>
        <row r="1032">
          <cell r="C1032">
            <v>21507</v>
          </cell>
        </row>
        <row r="1032">
          <cell r="Q1032">
            <v>0</v>
          </cell>
        </row>
        <row r="1033">
          <cell r="C1033">
            <v>2150701</v>
          </cell>
        </row>
        <row r="1033">
          <cell r="Q1033">
            <v>0</v>
          </cell>
        </row>
        <row r="1034">
          <cell r="C1034">
            <v>2150702</v>
          </cell>
        </row>
        <row r="1034">
          <cell r="Q1034">
            <v>0</v>
          </cell>
        </row>
        <row r="1035">
          <cell r="C1035">
            <v>2150703</v>
          </cell>
        </row>
        <row r="1035">
          <cell r="Q1035">
            <v>0</v>
          </cell>
        </row>
        <row r="1036">
          <cell r="C1036">
            <v>2150704</v>
          </cell>
        </row>
        <row r="1036">
          <cell r="Q1036">
            <v>0</v>
          </cell>
        </row>
        <row r="1037">
          <cell r="C1037">
            <v>2150705</v>
          </cell>
        </row>
        <row r="1037">
          <cell r="Q1037">
            <v>0</v>
          </cell>
        </row>
        <row r="1038">
          <cell r="C1038">
            <v>2150799</v>
          </cell>
        </row>
        <row r="1038">
          <cell r="Q1038">
            <v>0</v>
          </cell>
        </row>
        <row r="1039">
          <cell r="C1039">
            <v>21508</v>
          </cell>
        </row>
        <row r="1039">
          <cell r="Q1039">
            <v>0</v>
          </cell>
        </row>
        <row r="1040">
          <cell r="C1040">
            <v>2150801</v>
          </cell>
        </row>
        <row r="1040">
          <cell r="Q1040">
            <v>0</v>
          </cell>
        </row>
        <row r="1041">
          <cell r="C1041">
            <v>2150802</v>
          </cell>
        </row>
        <row r="1041">
          <cell r="Q1041">
            <v>0</v>
          </cell>
        </row>
        <row r="1042">
          <cell r="C1042">
            <v>2150803</v>
          </cell>
        </row>
        <row r="1042">
          <cell r="Q1042">
            <v>0</v>
          </cell>
        </row>
        <row r="1043">
          <cell r="C1043">
            <v>2150804</v>
          </cell>
        </row>
        <row r="1043">
          <cell r="Q1043">
            <v>0</v>
          </cell>
        </row>
        <row r="1044">
          <cell r="C1044">
            <v>2150805</v>
          </cell>
        </row>
        <row r="1044">
          <cell r="Q1044">
            <v>0</v>
          </cell>
        </row>
        <row r="1045">
          <cell r="C1045">
            <v>2150806</v>
          </cell>
        </row>
        <row r="1045">
          <cell r="Q1045">
            <v>0</v>
          </cell>
        </row>
        <row r="1046">
          <cell r="C1046">
            <v>2150899</v>
          </cell>
        </row>
        <row r="1046">
          <cell r="Q1046">
            <v>0</v>
          </cell>
        </row>
        <row r="1047">
          <cell r="C1047">
            <v>21599</v>
          </cell>
        </row>
        <row r="1047">
          <cell r="Q1047">
            <v>367.2408</v>
          </cell>
        </row>
        <row r="1048">
          <cell r="C1048">
            <v>2159901</v>
          </cell>
        </row>
        <row r="1048">
          <cell r="Q1048">
            <v>0</v>
          </cell>
        </row>
        <row r="1049">
          <cell r="C1049">
            <v>2159904</v>
          </cell>
        </row>
        <row r="1049">
          <cell r="Q1049">
            <v>0</v>
          </cell>
        </row>
        <row r="1050">
          <cell r="C1050">
            <v>2159905</v>
          </cell>
        </row>
        <row r="1050">
          <cell r="Q1050">
            <v>0</v>
          </cell>
        </row>
        <row r="1051">
          <cell r="C1051">
            <v>2159906</v>
          </cell>
        </row>
        <row r="1051">
          <cell r="Q1051">
            <v>0</v>
          </cell>
        </row>
        <row r="1052">
          <cell r="C1052">
            <v>2159999</v>
          </cell>
        </row>
        <row r="1052">
          <cell r="Q1052">
            <v>367.2408</v>
          </cell>
        </row>
        <row r="1053">
          <cell r="C1053">
            <v>216</v>
          </cell>
        </row>
        <row r="1053">
          <cell r="Q1053">
            <v>138.888399</v>
          </cell>
        </row>
        <row r="1054">
          <cell r="C1054">
            <v>21602</v>
          </cell>
        </row>
        <row r="1054">
          <cell r="Q1054">
            <v>138.888399</v>
          </cell>
        </row>
        <row r="1055">
          <cell r="C1055">
            <v>2160201</v>
          </cell>
        </row>
        <row r="1055">
          <cell r="Q1055">
            <v>117.388399</v>
          </cell>
        </row>
        <row r="1056">
          <cell r="C1056">
            <v>2160202</v>
          </cell>
        </row>
        <row r="1056">
          <cell r="Q1056">
            <v>1.5</v>
          </cell>
        </row>
        <row r="1057">
          <cell r="C1057">
            <v>2160203</v>
          </cell>
        </row>
        <row r="1057">
          <cell r="Q1057">
            <v>0</v>
          </cell>
        </row>
        <row r="1058">
          <cell r="C1058">
            <v>2160216</v>
          </cell>
        </row>
        <row r="1058">
          <cell r="Q1058">
            <v>0</v>
          </cell>
        </row>
        <row r="1059">
          <cell r="C1059">
            <v>2160217</v>
          </cell>
        </row>
        <row r="1059">
          <cell r="Q1059">
            <v>0</v>
          </cell>
        </row>
        <row r="1060">
          <cell r="C1060">
            <v>2160218</v>
          </cell>
        </row>
        <row r="1060">
          <cell r="Q1060">
            <v>0</v>
          </cell>
        </row>
        <row r="1061">
          <cell r="C1061">
            <v>2160219</v>
          </cell>
        </row>
        <row r="1061">
          <cell r="Q1061">
            <v>20</v>
          </cell>
        </row>
        <row r="1062">
          <cell r="C1062">
            <v>2160250</v>
          </cell>
        </row>
        <row r="1062">
          <cell r="Q1062">
            <v>0</v>
          </cell>
        </row>
        <row r="1063">
          <cell r="C1063">
            <v>2160299</v>
          </cell>
        </row>
        <row r="1063">
          <cell r="Q1063">
            <v>0</v>
          </cell>
        </row>
        <row r="1064">
          <cell r="C1064">
            <v>21606</v>
          </cell>
        </row>
        <row r="1064">
          <cell r="Q1064">
            <v>0</v>
          </cell>
        </row>
        <row r="1065">
          <cell r="C1065">
            <v>2160601</v>
          </cell>
        </row>
        <row r="1065">
          <cell r="Q1065">
            <v>0</v>
          </cell>
        </row>
        <row r="1066">
          <cell r="C1066">
            <v>2160602</v>
          </cell>
        </row>
        <row r="1066">
          <cell r="Q1066">
            <v>0</v>
          </cell>
        </row>
        <row r="1067">
          <cell r="C1067">
            <v>2160603</v>
          </cell>
        </row>
        <row r="1067">
          <cell r="Q1067">
            <v>0</v>
          </cell>
        </row>
        <row r="1068">
          <cell r="C1068">
            <v>2160607</v>
          </cell>
        </row>
        <row r="1068">
          <cell r="Q1068">
            <v>0</v>
          </cell>
        </row>
        <row r="1069">
          <cell r="C1069">
            <v>2160699</v>
          </cell>
        </row>
        <row r="1069">
          <cell r="Q1069">
            <v>0</v>
          </cell>
        </row>
        <row r="1070">
          <cell r="C1070">
            <v>21699</v>
          </cell>
        </row>
        <row r="1070">
          <cell r="Q1070">
            <v>0</v>
          </cell>
        </row>
        <row r="1071">
          <cell r="C1071">
            <v>2169901</v>
          </cell>
        </row>
        <row r="1071">
          <cell r="Q1071">
            <v>0</v>
          </cell>
        </row>
        <row r="1072">
          <cell r="C1072">
            <v>2169999</v>
          </cell>
        </row>
        <row r="1072">
          <cell r="Q1072">
            <v>0</v>
          </cell>
        </row>
        <row r="1073">
          <cell r="C1073">
            <v>217</v>
          </cell>
        </row>
        <row r="1073">
          <cell r="Q1073">
            <v>0</v>
          </cell>
        </row>
        <row r="1074">
          <cell r="C1074">
            <v>21701</v>
          </cell>
        </row>
        <row r="1074">
          <cell r="Q1074">
            <v>0</v>
          </cell>
        </row>
        <row r="1075">
          <cell r="C1075">
            <v>2170101</v>
          </cell>
        </row>
        <row r="1075">
          <cell r="Q1075">
            <v>0</v>
          </cell>
        </row>
        <row r="1076">
          <cell r="C1076">
            <v>2170102</v>
          </cell>
        </row>
        <row r="1076">
          <cell r="Q1076">
            <v>0</v>
          </cell>
        </row>
        <row r="1077">
          <cell r="C1077">
            <v>2170103</v>
          </cell>
        </row>
        <row r="1077">
          <cell r="Q1077">
            <v>0</v>
          </cell>
        </row>
        <row r="1078">
          <cell r="C1078">
            <v>2170104</v>
          </cell>
        </row>
        <row r="1078">
          <cell r="Q1078">
            <v>0</v>
          </cell>
        </row>
        <row r="1079">
          <cell r="C1079">
            <v>2170150</v>
          </cell>
        </row>
        <row r="1079">
          <cell r="Q1079">
            <v>0</v>
          </cell>
        </row>
        <row r="1080">
          <cell r="C1080">
            <v>2170199</v>
          </cell>
        </row>
        <row r="1080">
          <cell r="Q1080">
            <v>0</v>
          </cell>
        </row>
        <row r="1081">
          <cell r="C1081">
            <v>21702</v>
          </cell>
        </row>
        <row r="1081">
          <cell r="Q1081">
            <v>0</v>
          </cell>
        </row>
        <row r="1082">
          <cell r="C1082">
            <v>2170201</v>
          </cell>
        </row>
        <row r="1082">
          <cell r="Q1082">
            <v>0</v>
          </cell>
        </row>
        <row r="1083">
          <cell r="C1083">
            <v>2170202</v>
          </cell>
        </row>
        <row r="1083">
          <cell r="Q1083">
            <v>0</v>
          </cell>
        </row>
        <row r="1084">
          <cell r="C1084">
            <v>2170203</v>
          </cell>
        </row>
        <row r="1084">
          <cell r="Q1084">
            <v>0</v>
          </cell>
        </row>
        <row r="1085">
          <cell r="C1085">
            <v>2170204</v>
          </cell>
        </row>
        <row r="1085">
          <cell r="Q1085">
            <v>0</v>
          </cell>
        </row>
        <row r="1086">
          <cell r="C1086">
            <v>2170205</v>
          </cell>
        </row>
        <row r="1086">
          <cell r="Q1086">
            <v>0</v>
          </cell>
        </row>
        <row r="1087">
          <cell r="C1087">
            <v>2170206</v>
          </cell>
        </row>
        <row r="1087">
          <cell r="Q1087">
            <v>0</v>
          </cell>
        </row>
        <row r="1088">
          <cell r="C1088">
            <v>2170207</v>
          </cell>
        </row>
        <row r="1088">
          <cell r="Q1088">
            <v>0</v>
          </cell>
        </row>
        <row r="1089">
          <cell r="C1089">
            <v>2170208</v>
          </cell>
        </row>
        <row r="1089">
          <cell r="Q1089">
            <v>0</v>
          </cell>
        </row>
        <row r="1090">
          <cell r="C1090">
            <v>2170299</v>
          </cell>
        </row>
        <row r="1090">
          <cell r="Q1090">
            <v>0</v>
          </cell>
        </row>
        <row r="1091">
          <cell r="C1091">
            <v>21703</v>
          </cell>
        </row>
        <row r="1091">
          <cell r="Q1091">
            <v>0</v>
          </cell>
        </row>
        <row r="1092">
          <cell r="C1092">
            <v>2170301</v>
          </cell>
        </row>
        <row r="1092">
          <cell r="Q1092">
            <v>0</v>
          </cell>
        </row>
        <row r="1093">
          <cell r="C1093">
            <v>2170302</v>
          </cell>
        </row>
        <row r="1093">
          <cell r="Q1093">
            <v>0</v>
          </cell>
        </row>
        <row r="1094">
          <cell r="C1094">
            <v>2170303</v>
          </cell>
        </row>
        <row r="1094">
          <cell r="Q1094">
            <v>0</v>
          </cell>
        </row>
        <row r="1095">
          <cell r="C1095">
            <v>2170304</v>
          </cell>
        </row>
        <row r="1095">
          <cell r="Q1095">
            <v>0</v>
          </cell>
        </row>
        <row r="1096">
          <cell r="C1096">
            <v>2170399</v>
          </cell>
        </row>
        <row r="1096">
          <cell r="Q1096">
            <v>0</v>
          </cell>
        </row>
        <row r="1097">
          <cell r="C1097">
            <v>21704</v>
          </cell>
        </row>
        <row r="1097">
          <cell r="Q1097">
            <v>0</v>
          </cell>
        </row>
        <row r="1098">
          <cell r="C1098">
            <v>2170401</v>
          </cell>
        </row>
        <row r="1098">
          <cell r="Q1098">
            <v>0</v>
          </cell>
        </row>
        <row r="1099">
          <cell r="C1099">
            <v>2170499</v>
          </cell>
        </row>
        <row r="1099">
          <cell r="Q1099">
            <v>0</v>
          </cell>
        </row>
        <row r="1100">
          <cell r="C1100">
            <v>21799</v>
          </cell>
        </row>
        <row r="1100">
          <cell r="Q1100">
            <v>0</v>
          </cell>
        </row>
        <row r="1101">
          <cell r="C1101">
            <v>2179902</v>
          </cell>
        </row>
        <row r="1101">
          <cell r="Q1101">
            <v>0</v>
          </cell>
        </row>
        <row r="1102">
          <cell r="C1102">
            <v>2179999</v>
          </cell>
        </row>
        <row r="1102">
          <cell r="Q1102">
            <v>0</v>
          </cell>
        </row>
        <row r="1103">
          <cell r="C1103">
            <v>220</v>
          </cell>
        </row>
        <row r="1103">
          <cell r="Q1103">
            <v>727.402081</v>
          </cell>
        </row>
        <row r="1104">
          <cell r="C1104">
            <v>22001</v>
          </cell>
        </row>
        <row r="1104">
          <cell r="Q1104">
            <v>674.880081</v>
          </cell>
        </row>
        <row r="1105">
          <cell r="C1105">
            <v>2200101</v>
          </cell>
        </row>
        <row r="1105">
          <cell r="Q1105">
            <v>648.011281</v>
          </cell>
        </row>
        <row r="1106">
          <cell r="C1106">
            <v>2200102</v>
          </cell>
        </row>
        <row r="1106">
          <cell r="Q1106">
            <v>24.9</v>
          </cell>
        </row>
        <row r="1107">
          <cell r="C1107">
            <v>2200103</v>
          </cell>
        </row>
        <row r="1107">
          <cell r="Q1107">
            <v>0</v>
          </cell>
        </row>
        <row r="1108">
          <cell r="C1108">
            <v>2200104</v>
          </cell>
        </row>
        <row r="1108">
          <cell r="Q1108">
            <v>0</v>
          </cell>
        </row>
        <row r="1109">
          <cell r="C1109">
            <v>2200106</v>
          </cell>
        </row>
        <row r="1109">
          <cell r="Q1109">
            <v>0.35</v>
          </cell>
        </row>
        <row r="1110">
          <cell r="C1110">
            <v>2200107</v>
          </cell>
        </row>
        <row r="1110">
          <cell r="Q1110">
            <v>0</v>
          </cell>
        </row>
        <row r="1111">
          <cell r="C1111">
            <v>2200108</v>
          </cell>
        </row>
        <row r="1111">
          <cell r="Q1111">
            <v>0</v>
          </cell>
        </row>
        <row r="1112">
          <cell r="C1112">
            <v>2200109</v>
          </cell>
        </row>
        <row r="1112">
          <cell r="Q1112">
            <v>1.6188</v>
          </cell>
        </row>
        <row r="1113">
          <cell r="C1113">
            <v>2200112</v>
          </cell>
        </row>
        <row r="1113">
          <cell r="Q1113">
            <v>0</v>
          </cell>
        </row>
        <row r="1114">
          <cell r="C1114">
            <v>2200113</v>
          </cell>
        </row>
        <row r="1114">
          <cell r="Q1114">
            <v>0</v>
          </cell>
        </row>
        <row r="1115">
          <cell r="C1115">
            <v>2200114</v>
          </cell>
        </row>
        <row r="1115">
          <cell r="Q1115">
            <v>0</v>
          </cell>
        </row>
        <row r="1116">
          <cell r="C1116">
            <v>2200115</v>
          </cell>
        </row>
        <row r="1116">
          <cell r="Q1116">
            <v>0</v>
          </cell>
        </row>
        <row r="1117">
          <cell r="C1117">
            <v>2200116</v>
          </cell>
        </row>
        <row r="1117">
          <cell r="Q1117">
            <v>0</v>
          </cell>
        </row>
        <row r="1118">
          <cell r="C1118">
            <v>2200119</v>
          </cell>
        </row>
        <row r="1118">
          <cell r="Q1118">
            <v>0</v>
          </cell>
        </row>
        <row r="1119">
          <cell r="C1119">
            <v>2200120</v>
          </cell>
        </row>
        <row r="1119">
          <cell r="Q1119">
            <v>0</v>
          </cell>
        </row>
        <row r="1120">
          <cell r="C1120">
            <v>2200121</v>
          </cell>
        </row>
        <row r="1120">
          <cell r="Q1120">
            <v>0</v>
          </cell>
        </row>
        <row r="1121">
          <cell r="C1121">
            <v>2200122</v>
          </cell>
        </row>
        <row r="1121">
          <cell r="Q1121">
            <v>0</v>
          </cell>
        </row>
        <row r="1122">
          <cell r="C1122">
            <v>2200123</v>
          </cell>
        </row>
        <row r="1122">
          <cell r="Q1122">
            <v>0</v>
          </cell>
        </row>
        <row r="1123">
          <cell r="C1123">
            <v>2200124</v>
          </cell>
        </row>
        <row r="1123">
          <cell r="Q1123">
            <v>0</v>
          </cell>
        </row>
        <row r="1124">
          <cell r="C1124">
            <v>2200125</v>
          </cell>
        </row>
        <row r="1124">
          <cell r="Q1124">
            <v>0</v>
          </cell>
        </row>
        <row r="1125">
          <cell r="C1125">
            <v>2200126</v>
          </cell>
        </row>
        <row r="1125">
          <cell r="Q1125">
            <v>0</v>
          </cell>
        </row>
        <row r="1126">
          <cell r="C1126">
            <v>2200127</v>
          </cell>
        </row>
        <row r="1126">
          <cell r="Q1126">
            <v>0</v>
          </cell>
        </row>
        <row r="1127">
          <cell r="C1127">
            <v>2200128</v>
          </cell>
        </row>
        <row r="1127">
          <cell r="Q1127">
            <v>0</v>
          </cell>
        </row>
        <row r="1128">
          <cell r="C1128">
            <v>2200129</v>
          </cell>
        </row>
        <row r="1128">
          <cell r="Q1128">
            <v>0</v>
          </cell>
        </row>
        <row r="1129">
          <cell r="C1129">
            <v>2200150</v>
          </cell>
        </row>
        <row r="1129">
          <cell r="Q1129">
            <v>0</v>
          </cell>
        </row>
        <row r="1130">
          <cell r="C1130">
            <v>2200199</v>
          </cell>
        </row>
        <row r="1130">
          <cell r="Q1130">
            <v>0</v>
          </cell>
        </row>
        <row r="1131">
          <cell r="C1131">
            <v>22005</v>
          </cell>
        </row>
        <row r="1131">
          <cell r="Q1131">
            <v>52.522</v>
          </cell>
        </row>
        <row r="1132">
          <cell r="C1132">
            <v>2200501</v>
          </cell>
        </row>
        <row r="1132">
          <cell r="Q1132">
            <v>0</v>
          </cell>
        </row>
        <row r="1133">
          <cell r="C1133">
            <v>2200502</v>
          </cell>
        </row>
        <row r="1133">
          <cell r="Q1133">
            <v>20</v>
          </cell>
        </row>
        <row r="1134">
          <cell r="C1134">
            <v>2200503</v>
          </cell>
        </row>
        <row r="1134">
          <cell r="Q1134">
            <v>0</v>
          </cell>
        </row>
        <row r="1135">
          <cell r="C1135">
            <v>2200504</v>
          </cell>
        </row>
        <row r="1135">
          <cell r="Q1135">
            <v>32.522</v>
          </cell>
        </row>
        <row r="1136">
          <cell r="C1136">
            <v>2200506</v>
          </cell>
        </row>
        <row r="1136">
          <cell r="Q1136">
            <v>0</v>
          </cell>
        </row>
        <row r="1137">
          <cell r="C1137">
            <v>2200507</v>
          </cell>
        </row>
        <row r="1137">
          <cell r="Q1137">
            <v>0</v>
          </cell>
        </row>
        <row r="1138">
          <cell r="C1138">
            <v>2200508</v>
          </cell>
        </row>
        <row r="1138">
          <cell r="Q1138">
            <v>0</v>
          </cell>
        </row>
        <row r="1139">
          <cell r="C1139">
            <v>2200509</v>
          </cell>
        </row>
        <row r="1139">
          <cell r="Q1139">
            <v>0</v>
          </cell>
        </row>
        <row r="1140">
          <cell r="C1140">
            <v>2200510</v>
          </cell>
        </row>
        <row r="1140">
          <cell r="Q1140">
            <v>0</v>
          </cell>
        </row>
        <row r="1141">
          <cell r="C1141">
            <v>2200511</v>
          </cell>
        </row>
        <row r="1141">
          <cell r="Q1141">
            <v>0</v>
          </cell>
        </row>
        <row r="1142">
          <cell r="C1142">
            <v>2200512</v>
          </cell>
        </row>
        <row r="1142">
          <cell r="Q1142">
            <v>0</v>
          </cell>
        </row>
        <row r="1143">
          <cell r="C1143">
            <v>2200513</v>
          </cell>
        </row>
        <row r="1143">
          <cell r="Q1143">
            <v>0</v>
          </cell>
        </row>
        <row r="1144">
          <cell r="C1144">
            <v>2200514</v>
          </cell>
        </row>
        <row r="1144">
          <cell r="Q1144">
            <v>0</v>
          </cell>
        </row>
        <row r="1145">
          <cell r="C1145">
            <v>2200599</v>
          </cell>
        </row>
        <row r="1145">
          <cell r="Q1145">
            <v>0</v>
          </cell>
        </row>
        <row r="1146">
          <cell r="C1146">
            <v>22099</v>
          </cell>
        </row>
        <row r="1146">
          <cell r="Q1146">
            <v>0</v>
          </cell>
        </row>
        <row r="1147">
          <cell r="C1147">
            <v>2209999</v>
          </cell>
        </row>
        <row r="1147">
          <cell r="Q1147">
            <v>0</v>
          </cell>
        </row>
        <row r="1148">
          <cell r="C1148">
            <v>221</v>
          </cell>
        </row>
        <row r="1148">
          <cell r="Q1148">
            <v>6591.618471</v>
          </cell>
        </row>
        <row r="1149">
          <cell r="C1149">
            <v>22101</v>
          </cell>
        </row>
        <row r="1149">
          <cell r="Q1149">
            <v>1132.855597</v>
          </cell>
        </row>
        <row r="1150">
          <cell r="C1150">
            <v>2210102</v>
          </cell>
        </row>
        <row r="1150">
          <cell r="Q1150">
            <v>0</v>
          </cell>
        </row>
        <row r="1151">
          <cell r="C1151">
            <v>2210103</v>
          </cell>
        </row>
        <row r="1151">
          <cell r="Q1151">
            <v>36.62</v>
          </cell>
        </row>
        <row r="1152">
          <cell r="C1152">
            <v>2210104</v>
          </cell>
        </row>
        <row r="1152">
          <cell r="Q1152">
            <v>0</v>
          </cell>
        </row>
        <row r="1153">
          <cell r="C1153">
            <v>2210105</v>
          </cell>
        </row>
        <row r="1153">
          <cell r="Q1153">
            <v>382.08</v>
          </cell>
        </row>
        <row r="1154">
          <cell r="C1154">
            <v>2210108</v>
          </cell>
        </row>
        <row r="1154">
          <cell r="Q1154">
            <v>704.122397</v>
          </cell>
        </row>
        <row r="1155">
          <cell r="C1155">
            <v>2210111</v>
          </cell>
        </row>
        <row r="1155">
          <cell r="Q1155">
            <v>0</v>
          </cell>
        </row>
        <row r="1156">
          <cell r="C1156">
            <v>2210112</v>
          </cell>
        </row>
        <row r="1156">
          <cell r="Q1156">
            <v>0</v>
          </cell>
        </row>
        <row r="1157">
          <cell r="C1157">
            <v>2210113</v>
          </cell>
        </row>
        <row r="1157">
          <cell r="Q1157">
            <v>0</v>
          </cell>
        </row>
        <row r="1158">
          <cell r="C1158">
            <v>2210199</v>
          </cell>
        </row>
        <row r="1158">
          <cell r="Q1158">
            <v>10.0332</v>
          </cell>
        </row>
        <row r="1159">
          <cell r="C1159">
            <v>22102</v>
          </cell>
        </row>
        <row r="1159">
          <cell r="Q1159">
            <v>5458.762874</v>
          </cell>
        </row>
        <row r="1160">
          <cell r="C1160">
            <v>2210201</v>
          </cell>
        </row>
        <row r="1160">
          <cell r="Q1160">
            <v>5458.762874</v>
          </cell>
        </row>
        <row r="1161">
          <cell r="C1161">
            <v>2210202</v>
          </cell>
        </row>
        <row r="1161">
          <cell r="Q1161">
            <v>0</v>
          </cell>
        </row>
        <row r="1162">
          <cell r="C1162">
            <v>2210203</v>
          </cell>
        </row>
        <row r="1162">
          <cell r="Q1162">
            <v>0</v>
          </cell>
        </row>
        <row r="1163">
          <cell r="C1163">
            <v>22103</v>
          </cell>
        </row>
        <row r="1163">
          <cell r="Q1163">
            <v>0</v>
          </cell>
        </row>
        <row r="1164">
          <cell r="C1164">
            <v>2210301</v>
          </cell>
        </row>
        <row r="1164">
          <cell r="Q1164">
            <v>0</v>
          </cell>
        </row>
        <row r="1165">
          <cell r="C1165">
            <v>2210302</v>
          </cell>
        </row>
        <row r="1165">
          <cell r="Q1165">
            <v>0</v>
          </cell>
        </row>
        <row r="1166">
          <cell r="C1166">
            <v>2210399</v>
          </cell>
        </row>
        <row r="1166">
          <cell r="Q1166">
            <v>0</v>
          </cell>
        </row>
        <row r="1167">
          <cell r="C1167">
            <v>222</v>
          </cell>
        </row>
        <row r="1167">
          <cell r="Q1167">
            <v>3</v>
          </cell>
        </row>
        <row r="1168">
          <cell r="C1168">
            <v>22201</v>
          </cell>
        </row>
        <row r="1168">
          <cell r="Q1168">
            <v>3</v>
          </cell>
        </row>
        <row r="1169">
          <cell r="C1169">
            <v>2220101</v>
          </cell>
        </row>
        <row r="1169">
          <cell r="Q1169">
            <v>0</v>
          </cell>
        </row>
        <row r="1170">
          <cell r="C1170">
            <v>2220102</v>
          </cell>
        </row>
        <row r="1170">
          <cell r="Q1170">
            <v>3</v>
          </cell>
        </row>
        <row r="1171">
          <cell r="C1171">
            <v>2220103</v>
          </cell>
        </row>
        <row r="1171">
          <cell r="Q1171">
            <v>0</v>
          </cell>
        </row>
        <row r="1172">
          <cell r="C1172">
            <v>2220104</v>
          </cell>
        </row>
        <row r="1172">
          <cell r="Q1172">
            <v>0</v>
          </cell>
        </row>
        <row r="1173">
          <cell r="C1173">
            <v>2220105</v>
          </cell>
        </row>
        <row r="1173">
          <cell r="Q1173">
            <v>0</v>
          </cell>
        </row>
        <row r="1174">
          <cell r="C1174">
            <v>2220106</v>
          </cell>
        </row>
        <row r="1174">
          <cell r="Q1174">
            <v>0</v>
          </cell>
        </row>
        <row r="1175">
          <cell r="C1175">
            <v>2220107</v>
          </cell>
        </row>
        <row r="1175">
          <cell r="Q1175">
            <v>0</v>
          </cell>
        </row>
        <row r="1176">
          <cell r="C1176">
            <v>2220112</v>
          </cell>
        </row>
        <row r="1176">
          <cell r="Q1176">
            <v>0</v>
          </cell>
        </row>
        <row r="1177">
          <cell r="C1177">
            <v>2220113</v>
          </cell>
        </row>
        <row r="1177">
          <cell r="Q1177">
            <v>0</v>
          </cell>
        </row>
        <row r="1178">
          <cell r="C1178">
            <v>2220114</v>
          </cell>
        </row>
        <row r="1178">
          <cell r="Q1178">
            <v>0</v>
          </cell>
        </row>
        <row r="1179">
          <cell r="C1179">
            <v>2220115</v>
          </cell>
        </row>
        <row r="1179">
          <cell r="Q1179">
            <v>0</v>
          </cell>
        </row>
        <row r="1180">
          <cell r="C1180">
            <v>2220118</v>
          </cell>
        </row>
        <row r="1180">
          <cell r="Q1180">
            <v>0</v>
          </cell>
        </row>
        <row r="1181">
          <cell r="C1181">
            <v>2220119</v>
          </cell>
        </row>
        <row r="1181">
          <cell r="Q1181">
            <v>0</v>
          </cell>
        </row>
        <row r="1182">
          <cell r="C1182">
            <v>2220120</v>
          </cell>
        </row>
        <row r="1182">
          <cell r="Q1182">
            <v>0</v>
          </cell>
        </row>
        <row r="1183">
          <cell r="C1183">
            <v>2220121</v>
          </cell>
        </row>
        <row r="1183">
          <cell r="Q1183">
            <v>0</v>
          </cell>
        </row>
        <row r="1184">
          <cell r="C1184">
            <v>2220150</v>
          </cell>
        </row>
        <row r="1184">
          <cell r="Q1184">
            <v>0</v>
          </cell>
        </row>
        <row r="1185">
          <cell r="C1185">
            <v>2220199</v>
          </cell>
        </row>
        <row r="1185">
          <cell r="Q1185">
            <v>0</v>
          </cell>
        </row>
        <row r="1186">
          <cell r="C1186">
            <v>22203</v>
          </cell>
        </row>
        <row r="1186">
          <cell r="Q1186">
            <v>0</v>
          </cell>
        </row>
        <row r="1187">
          <cell r="C1187">
            <v>2220301</v>
          </cell>
        </row>
        <row r="1187">
          <cell r="Q1187">
            <v>0</v>
          </cell>
        </row>
        <row r="1188">
          <cell r="C1188">
            <v>2220303</v>
          </cell>
        </row>
        <row r="1188">
          <cell r="Q1188">
            <v>0</v>
          </cell>
        </row>
        <row r="1189">
          <cell r="C1189">
            <v>2220304</v>
          </cell>
        </row>
        <row r="1189">
          <cell r="Q1189">
            <v>0</v>
          </cell>
        </row>
        <row r="1190">
          <cell r="C1190">
            <v>2220305</v>
          </cell>
        </row>
        <row r="1190">
          <cell r="Q1190">
            <v>0</v>
          </cell>
        </row>
        <row r="1191">
          <cell r="C1191">
            <v>2220306</v>
          </cell>
        </row>
        <row r="1191">
          <cell r="Q1191">
            <v>0</v>
          </cell>
        </row>
        <row r="1192">
          <cell r="C1192">
            <v>2220399</v>
          </cell>
        </row>
        <row r="1192">
          <cell r="Q1192">
            <v>0</v>
          </cell>
        </row>
        <row r="1193">
          <cell r="C1193">
            <v>22204</v>
          </cell>
        </row>
        <row r="1193">
          <cell r="Q1193">
            <v>0</v>
          </cell>
        </row>
        <row r="1194">
          <cell r="C1194">
            <v>2220401</v>
          </cell>
        </row>
        <row r="1194">
          <cell r="Q1194">
            <v>0</v>
          </cell>
        </row>
        <row r="1195">
          <cell r="C1195">
            <v>2220402</v>
          </cell>
        </row>
        <row r="1195">
          <cell r="Q1195">
            <v>0</v>
          </cell>
        </row>
        <row r="1196">
          <cell r="C1196">
            <v>2220403</v>
          </cell>
        </row>
        <row r="1196">
          <cell r="Q1196">
            <v>0</v>
          </cell>
        </row>
        <row r="1197">
          <cell r="C1197">
            <v>2220404</v>
          </cell>
        </row>
        <row r="1197">
          <cell r="Q1197">
            <v>0</v>
          </cell>
        </row>
        <row r="1198">
          <cell r="C1198">
            <v>2220499</v>
          </cell>
        </row>
        <row r="1198">
          <cell r="Q1198">
            <v>0</v>
          </cell>
        </row>
        <row r="1199">
          <cell r="C1199">
            <v>22205</v>
          </cell>
        </row>
        <row r="1199">
          <cell r="Q1199">
            <v>0</v>
          </cell>
        </row>
        <row r="1200">
          <cell r="C1200">
            <v>2220501</v>
          </cell>
        </row>
        <row r="1200">
          <cell r="Q1200">
            <v>0</v>
          </cell>
        </row>
        <row r="1201">
          <cell r="C1201">
            <v>2220502</v>
          </cell>
        </row>
        <row r="1201">
          <cell r="Q1201">
            <v>0</v>
          </cell>
        </row>
        <row r="1202">
          <cell r="C1202">
            <v>2220503</v>
          </cell>
        </row>
        <row r="1202">
          <cell r="Q1202">
            <v>0</v>
          </cell>
        </row>
        <row r="1203">
          <cell r="C1203">
            <v>2220504</v>
          </cell>
        </row>
        <row r="1203">
          <cell r="Q1203">
            <v>0</v>
          </cell>
        </row>
        <row r="1204">
          <cell r="C1204">
            <v>2220505</v>
          </cell>
        </row>
        <row r="1204">
          <cell r="Q1204">
            <v>0</v>
          </cell>
        </row>
        <row r="1205">
          <cell r="C1205">
            <v>2220506</v>
          </cell>
        </row>
        <row r="1205">
          <cell r="Q1205">
            <v>0</v>
          </cell>
        </row>
        <row r="1206">
          <cell r="C1206">
            <v>2220507</v>
          </cell>
        </row>
        <row r="1206">
          <cell r="Q1206">
            <v>0</v>
          </cell>
        </row>
        <row r="1207">
          <cell r="C1207">
            <v>2220508</v>
          </cell>
        </row>
        <row r="1207">
          <cell r="Q1207">
            <v>0</v>
          </cell>
        </row>
        <row r="1208">
          <cell r="C1208">
            <v>2220509</v>
          </cell>
        </row>
        <row r="1208">
          <cell r="Q1208">
            <v>0</v>
          </cell>
        </row>
        <row r="1209">
          <cell r="C1209">
            <v>2220510</v>
          </cell>
        </row>
        <row r="1209">
          <cell r="Q1209">
            <v>0</v>
          </cell>
        </row>
        <row r="1210">
          <cell r="C1210">
            <v>2220511</v>
          </cell>
        </row>
        <row r="1210">
          <cell r="Q1210">
            <v>0</v>
          </cell>
        </row>
        <row r="1211">
          <cell r="C1211">
            <v>2220599</v>
          </cell>
        </row>
        <row r="1211">
          <cell r="Q1211">
            <v>0</v>
          </cell>
        </row>
        <row r="1212">
          <cell r="C1212">
            <v>224</v>
          </cell>
        </row>
        <row r="1212">
          <cell r="Q1212">
            <v>2174.460083</v>
          </cell>
        </row>
        <row r="1213">
          <cell r="C1213">
            <v>22401</v>
          </cell>
        </row>
        <row r="1213">
          <cell r="Q1213">
            <v>436.088512</v>
          </cell>
        </row>
        <row r="1214">
          <cell r="C1214">
            <v>2240101</v>
          </cell>
        </row>
        <row r="1214">
          <cell r="Q1214">
            <v>396.488512</v>
          </cell>
        </row>
        <row r="1215">
          <cell r="C1215">
            <v>2240102</v>
          </cell>
        </row>
        <row r="1215">
          <cell r="Q1215">
            <v>6.55</v>
          </cell>
        </row>
        <row r="1216">
          <cell r="C1216">
            <v>2240103</v>
          </cell>
        </row>
        <row r="1216">
          <cell r="Q1216">
            <v>0</v>
          </cell>
        </row>
        <row r="1217">
          <cell r="C1217">
            <v>2240104</v>
          </cell>
        </row>
        <row r="1217">
          <cell r="Q1217">
            <v>0</v>
          </cell>
        </row>
        <row r="1218">
          <cell r="C1218">
            <v>2240105</v>
          </cell>
        </row>
        <row r="1218">
          <cell r="Q1218">
            <v>0</v>
          </cell>
        </row>
        <row r="1219">
          <cell r="C1219">
            <v>2240106</v>
          </cell>
        </row>
        <row r="1219">
          <cell r="Q1219">
            <v>0</v>
          </cell>
        </row>
        <row r="1220">
          <cell r="C1220">
            <v>2240108</v>
          </cell>
        </row>
        <row r="1220">
          <cell r="Q1220">
            <v>0</v>
          </cell>
        </row>
        <row r="1221">
          <cell r="C1221">
            <v>2240109</v>
          </cell>
        </row>
        <row r="1221">
          <cell r="Q1221">
            <v>0</v>
          </cell>
        </row>
        <row r="1222">
          <cell r="C1222">
            <v>2240150</v>
          </cell>
        </row>
        <row r="1222">
          <cell r="Q1222">
            <v>0</v>
          </cell>
        </row>
        <row r="1223">
          <cell r="C1223">
            <v>2240199</v>
          </cell>
        </row>
        <row r="1223">
          <cell r="Q1223">
            <v>33.05</v>
          </cell>
        </row>
        <row r="1224">
          <cell r="C1224">
            <v>22402</v>
          </cell>
        </row>
        <row r="1224">
          <cell r="Q1224">
            <v>731.953188</v>
          </cell>
        </row>
        <row r="1225">
          <cell r="C1225">
            <v>2240201</v>
          </cell>
        </row>
        <row r="1225">
          <cell r="Q1225">
            <v>303.753188</v>
          </cell>
        </row>
        <row r="1226">
          <cell r="C1226">
            <v>2240202</v>
          </cell>
        </row>
        <row r="1226">
          <cell r="Q1226">
            <v>128.2</v>
          </cell>
        </row>
        <row r="1227">
          <cell r="C1227">
            <v>2240203</v>
          </cell>
        </row>
        <row r="1227">
          <cell r="Q1227">
            <v>0</v>
          </cell>
        </row>
        <row r="1228">
          <cell r="C1228">
            <v>2240204</v>
          </cell>
        </row>
        <row r="1228">
          <cell r="Q1228">
            <v>300</v>
          </cell>
        </row>
        <row r="1229">
          <cell r="C1229">
            <v>2240250</v>
          </cell>
        </row>
        <row r="1229">
          <cell r="Q1229">
            <v>0</v>
          </cell>
        </row>
        <row r="1230">
          <cell r="C1230">
            <v>2240299</v>
          </cell>
        </row>
        <row r="1230">
          <cell r="Q1230">
            <v>0</v>
          </cell>
        </row>
        <row r="1231">
          <cell r="C1231">
            <v>22404</v>
          </cell>
        </row>
        <row r="1231">
          <cell r="Q1231">
            <v>0</v>
          </cell>
        </row>
        <row r="1232">
          <cell r="C1232">
            <v>2240401</v>
          </cell>
        </row>
        <row r="1232">
          <cell r="Q1232">
            <v>0</v>
          </cell>
        </row>
        <row r="1233">
          <cell r="C1233">
            <v>2240402</v>
          </cell>
        </row>
        <row r="1233">
          <cell r="Q1233">
            <v>0</v>
          </cell>
        </row>
        <row r="1234">
          <cell r="C1234">
            <v>2240403</v>
          </cell>
        </row>
        <row r="1234">
          <cell r="Q1234">
            <v>0</v>
          </cell>
        </row>
        <row r="1235">
          <cell r="C1235">
            <v>2240404</v>
          </cell>
        </row>
        <row r="1235">
          <cell r="Q1235">
            <v>0</v>
          </cell>
        </row>
        <row r="1236">
          <cell r="C1236">
            <v>2240405</v>
          </cell>
        </row>
        <row r="1236">
          <cell r="Q1236">
            <v>0</v>
          </cell>
        </row>
        <row r="1237">
          <cell r="C1237">
            <v>2240450</v>
          </cell>
        </row>
        <row r="1237">
          <cell r="Q1237">
            <v>0</v>
          </cell>
        </row>
        <row r="1238">
          <cell r="C1238">
            <v>2240499</v>
          </cell>
        </row>
        <row r="1238">
          <cell r="Q1238">
            <v>0</v>
          </cell>
        </row>
        <row r="1239">
          <cell r="C1239">
            <v>22405</v>
          </cell>
        </row>
        <row r="1239">
          <cell r="Q1239">
            <v>0</v>
          </cell>
        </row>
        <row r="1240">
          <cell r="C1240">
            <v>2240501</v>
          </cell>
        </row>
        <row r="1240">
          <cell r="Q1240">
            <v>0</v>
          </cell>
        </row>
        <row r="1241">
          <cell r="C1241">
            <v>2240502</v>
          </cell>
        </row>
        <row r="1241">
          <cell r="Q1241">
            <v>0</v>
          </cell>
        </row>
        <row r="1242">
          <cell r="C1242">
            <v>2240503</v>
          </cell>
        </row>
        <row r="1242">
          <cell r="Q1242">
            <v>0</v>
          </cell>
        </row>
        <row r="1243">
          <cell r="C1243">
            <v>2240504</v>
          </cell>
        </row>
        <row r="1243">
          <cell r="Q1243">
            <v>0</v>
          </cell>
        </row>
        <row r="1244">
          <cell r="C1244">
            <v>2240505</v>
          </cell>
        </row>
        <row r="1244">
          <cell r="Q1244">
            <v>0</v>
          </cell>
        </row>
        <row r="1245">
          <cell r="C1245">
            <v>2240506</v>
          </cell>
        </row>
        <row r="1245">
          <cell r="Q1245">
            <v>0</v>
          </cell>
        </row>
        <row r="1246">
          <cell r="C1246">
            <v>2240507</v>
          </cell>
        </row>
        <row r="1246">
          <cell r="Q1246">
            <v>0</v>
          </cell>
        </row>
        <row r="1247">
          <cell r="C1247">
            <v>2240508</v>
          </cell>
        </row>
        <row r="1247">
          <cell r="Q1247">
            <v>0</v>
          </cell>
        </row>
        <row r="1248">
          <cell r="C1248">
            <v>2240509</v>
          </cell>
        </row>
        <row r="1248">
          <cell r="Q1248">
            <v>0</v>
          </cell>
        </row>
        <row r="1249">
          <cell r="C1249">
            <v>2240510</v>
          </cell>
        </row>
        <row r="1249">
          <cell r="Q1249">
            <v>0</v>
          </cell>
        </row>
        <row r="1250">
          <cell r="C1250">
            <v>2240550</v>
          </cell>
        </row>
        <row r="1250">
          <cell r="Q1250">
            <v>0</v>
          </cell>
        </row>
        <row r="1251">
          <cell r="C1251">
            <v>2240599</v>
          </cell>
        </row>
        <row r="1251">
          <cell r="Q1251">
            <v>0</v>
          </cell>
        </row>
        <row r="1252">
          <cell r="C1252">
            <v>22406</v>
          </cell>
        </row>
        <row r="1252">
          <cell r="Q1252">
            <v>669.840116</v>
          </cell>
        </row>
        <row r="1253">
          <cell r="C1253">
            <v>2240601</v>
          </cell>
        </row>
        <row r="1253">
          <cell r="Q1253">
            <v>669.840116</v>
          </cell>
        </row>
        <row r="1254">
          <cell r="C1254">
            <v>2240602</v>
          </cell>
        </row>
        <row r="1254">
          <cell r="Q1254">
            <v>0</v>
          </cell>
        </row>
        <row r="1255">
          <cell r="C1255">
            <v>2240699</v>
          </cell>
        </row>
        <row r="1255">
          <cell r="Q1255">
            <v>0</v>
          </cell>
        </row>
        <row r="1256">
          <cell r="C1256">
            <v>22407</v>
          </cell>
        </row>
        <row r="1256">
          <cell r="Q1256">
            <v>184.278267</v>
          </cell>
        </row>
        <row r="1257">
          <cell r="C1257">
            <v>2240703</v>
          </cell>
        </row>
        <row r="1257">
          <cell r="Q1257">
            <v>139.379639</v>
          </cell>
        </row>
        <row r="1258">
          <cell r="C1258">
            <v>2240704</v>
          </cell>
        </row>
        <row r="1258">
          <cell r="Q1258">
            <v>13.694192</v>
          </cell>
        </row>
        <row r="1259">
          <cell r="C1259">
            <v>2240799</v>
          </cell>
        </row>
        <row r="1259">
          <cell r="Q1259">
            <v>31.204436</v>
          </cell>
        </row>
        <row r="1260">
          <cell r="C1260">
            <v>22499</v>
          </cell>
        </row>
        <row r="1260">
          <cell r="Q1260">
            <v>152.3</v>
          </cell>
        </row>
        <row r="1261">
          <cell r="C1261">
            <v>2249999</v>
          </cell>
        </row>
        <row r="1261">
          <cell r="Q1261">
            <v>152.3</v>
          </cell>
        </row>
        <row r="1262">
          <cell r="C1262">
            <v>227</v>
          </cell>
        </row>
        <row r="1262">
          <cell r="Q1262">
            <v>2100</v>
          </cell>
        </row>
        <row r="1263">
          <cell r="C1263">
            <v>229</v>
          </cell>
        </row>
        <row r="1263">
          <cell r="Q1263">
            <v>0</v>
          </cell>
        </row>
        <row r="1264">
          <cell r="C1264">
            <v>22902</v>
          </cell>
        </row>
        <row r="1264">
          <cell r="Q1264">
            <v>0</v>
          </cell>
        </row>
        <row r="1265">
          <cell r="C1265">
            <v>2290201</v>
          </cell>
        </row>
        <row r="1265">
          <cell r="Q1265">
            <v>0</v>
          </cell>
        </row>
        <row r="1266">
          <cell r="C1266">
            <v>22999</v>
          </cell>
        </row>
        <row r="1266">
          <cell r="Q1266">
            <v>0</v>
          </cell>
        </row>
        <row r="1267">
          <cell r="C1267">
            <v>2299999</v>
          </cell>
        </row>
        <row r="1267">
          <cell r="Q1267">
            <v>0</v>
          </cell>
        </row>
        <row r="1268">
          <cell r="C1268">
            <v>232</v>
          </cell>
        </row>
        <row r="1268">
          <cell r="Q1268">
            <v>4683.712</v>
          </cell>
        </row>
        <row r="1269">
          <cell r="C1269">
            <v>23201</v>
          </cell>
        </row>
        <row r="1269">
          <cell r="Q1269">
            <v>0</v>
          </cell>
        </row>
        <row r="1270">
          <cell r="C1270">
            <v>2320101</v>
          </cell>
        </row>
        <row r="1270">
          <cell r="Q1270">
            <v>0</v>
          </cell>
        </row>
        <row r="1271">
          <cell r="C1271">
            <v>23202</v>
          </cell>
        </row>
        <row r="1271">
          <cell r="Q1271">
            <v>0</v>
          </cell>
        </row>
        <row r="1272">
          <cell r="C1272">
            <v>2320201</v>
          </cell>
        </row>
        <row r="1272">
          <cell r="Q1272">
            <v>0</v>
          </cell>
        </row>
        <row r="1273">
          <cell r="C1273">
            <v>2320202</v>
          </cell>
        </row>
        <row r="1273">
          <cell r="Q1273">
            <v>0</v>
          </cell>
        </row>
        <row r="1274">
          <cell r="C1274">
            <v>2320203</v>
          </cell>
        </row>
        <row r="1274">
          <cell r="Q1274">
            <v>0</v>
          </cell>
        </row>
        <row r="1275">
          <cell r="C1275">
            <v>2320299</v>
          </cell>
        </row>
        <row r="1275">
          <cell r="Q1275">
            <v>0</v>
          </cell>
        </row>
        <row r="1276">
          <cell r="C1276">
            <v>23203</v>
          </cell>
        </row>
        <row r="1276">
          <cell r="Q1276">
            <v>4683.712</v>
          </cell>
        </row>
        <row r="1277">
          <cell r="C1277">
            <v>2320301</v>
          </cell>
        </row>
        <row r="1277">
          <cell r="Q1277">
            <v>4089.61</v>
          </cell>
        </row>
        <row r="1278">
          <cell r="C1278">
            <v>2320302</v>
          </cell>
        </row>
        <row r="1278">
          <cell r="Q1278">
            <v>0</v>
          </cell>
        </row>
        <row r="1279">
          <cell r="C1279">
            <v>2320303</v>
          </cell>
        </row>
        <row r="1279">
          <cell r="Q1279">
            <v>594.102</v>
          </cell>
        </row>
        <row r="1280">
          <cell r="C1280">
            <v>2320399</v>
          </cell>
        </row>
        <row r="1280">
          <cell r="Q1280">
            <v>0</v>
          </cell>
        </row>
        <row r="1281">
          <cell r="C1281">
            <v>233</v>
          </cell>
        </row>
        <row r="1281">
          <cell r="Q1281">
            <v>9</v>
          </cell>
        </row>
        <row r="1282">
          <cell r="C1282">
            <v>23303</v>
          </cell>
        </row>
        <row r="1282">
          <cell r="Q1282">
            <v>9</v>
          </cell>
        </row>
        <row r="1283">
          <cell r="C1283">
            <v>2330301</v>
          </cell>
        </row>
        <row r="1283">
          <cell r="Q1283">
            <v>9</v>
          </cell>
        </row>
        <row r="1284">
          <cell r="C1284">
            <v>991</v>
          </cell>
        </row>
        <row r="1284">
          <cell r="Q1284">
            <v>209277.55047</v>
          </cell>
        </row>
        <row r="1285">
          <cell r="C1285">
            <v>230</v>
          </cell>
        </row>
        <row r="1285">
          <cell r="Q1285">
            <v>3779</v>
          </cell>
        </row>
        <row r="1286">
          <cell r="C1286">
            <v>23006</v>
          </cell>
        </row>
        <row r="1286">
          <cell r="Q1286">
            <v>3779</v>
          </cell>
        </row>
        <row r="1287">
          <cell r="C1287">
            <v>2300601</v>
          </cell>
        </row>
        <row r="1287">
          <cell r="Q1287">
            <v>0</v>
          </cell>
        </row>
        <row r="1288">
          <cell r="C1288">
            <v>2300602</v>
          </cell>
        </row>
        <row r="1288">
          <cell r="Q1288">
            <v>3779</v>
          </cell>
        </row>
        <row r="1289">
          <cell r="C1289">
            <v>992</v>
          </cell>
        </row>
        <row r="1289">
          <cell r="Q1289">
            <v>0</v>
          </cell>
        </row>
        <row r="1290">
          <cell r="C1290">
            <v>23001</v>
          </cell>
        </row>
        <row r="1290">
          <cell r="Q1290">
            <v>0</v>
          </cell>
        </row>
        <row r="1291">
          <cell r="C1291">
            <v>2300102</v>
          </cell>
        </row>
        <row r="1291">
          <cell r="Q1291">
            <v>0</v>
          </cell>
        </row>
        <row r="1292">
          <cell r="C1292">
            <v>2300103</v>
          </cell>
        </row>
        <row r="1292">
          <cell r="Q1292">
            <v>0</v>
          </cell>
        </row>
        <row r="1293">
          <cell r="C1293">
            <v>2300104</v>
          </cell>
        </row>
        <row r="1293">
          <cell r="Q1293">
            <v>0</v>
          </cell>
        </row>
        <row r="1294">
          <cell r="C1294">
            <v>2300105</v>
          </cell>
        </row>
        <row r="1294">
          <cell r="Q1294">
            <v>0</v>
          </cell>
        </row>
        <row r="1295">
          <cell r="C1295">
            <v>2300106</v>
          </cell>
        </row>
        <row r="1295">
          <cell r="Q1295">
            <v>0</v>
          </cell>
        </row>
        <row r="1296">
          <cell r="C1296">
            <v>2300199</v>
          </cell>
        </row>
        <row r="1296">
          <cell r="Q1296">
            <v>0</v>
          </cell>
        </row>
        <row r="1297">
          <cell r="C1297">
            <v>23002</v>
          </cell>
        </row>
        <row r="1297">
          <cell r="Q1297">
            <v>0</v>
          </cell>
        </row>
        <row r="1298">
          <cell r="C1298">
            <v>2300201</v>
          </cell>
        </row>
        <row r="1298">
          <cell r="Q1298">
            <v>0</v>
          </cell>
        </row>
        <row r="1299">
          <cell r="C1299">
            <v>2300202</v>
          </cell>
        </row>
        <row r="1299">
          <cell r="Q1299">
            <v>0</v>
          </cell>
        </row>
        <row r="1300">
          <cell r="C1300">
            <v>2300207</v>
          </cell>
        </row>
        <row r="1300">
          <cell r="Q1300">
            <v>0</v>
          </cell>
        </row>
        <row r="1301">
          <cell r="C1301">
            <v>2300208</v>
          </cell>
        </row>
        <row r="1301">
          <cell r="Q1301">
            <v>0</v>
          </cell>
        </row>
        <row r="1302">
          <cell r="C1302">
            <v>2300212</v>
          </cell>
        </row>
        <row r="1302">
          <cell r="Q1302">
            <v>0</v>
          </cell>
        </row>
        <row r="1303">
          <cell r="C1303">
            <v>2300214</v>
          </cell>
        </row>
        <row r="1303">
          <cell r="Q1303">
            <v>0</v>
          </cell>
        </row>
        <row r="1304">
          <cell r="C1304">
            <v>2300225</v>
          </cell>
        </row>
        <row r="1304">
          <cell r="Q1304">
            <v>0</v>
          </cell>
        </row>
        <row r="1305">
          <cell r="C1305">
            <v>2300226</v>
          </cell>
        </row>
        <row r="1305">
          <cell r="Q1305">
            <v>0</v>
          </cell>
        </row>
        <row r="1306">
          <cell r="C1306">
            <v>2300227</v>
          </cell>
        </row>
        <row r="1306">
          <cell r="Q1306">
            <v>0</v>
          </cell>
        </row>
        <row r="1307">
          <cell r="C1307">
            <v>2300228</v>
          </cell>
        </row>
        <row r="1307">
          <cell r="Q1307">
            <v>0</v>
          </cell>
        </row>
        <row r="1308">
          <cell r="C1308">
            <v>2300229</v>
          </cell>
        </row>
        <row r="1308">
          <cell r="Q1308">
            <v>0</v>
          </cell>
        </row>
        <row r="1309">
          <cell r="C1309">
            <v>2300230</v>
          </cell>
        </row>
        <row r="1309">
          <cell r="Q1309">
            <v>0</v>
          </cell>
        </row>
        <row r="1310">
          <cell r="C1310">
            <v>2300231</v>
          </cell>
        </row>
        <row r="1310">
          <cell r="Q1310">
            <v>0</v>
          </cell>
        </row>
        <row r="1311">
          <cell r="C1311">
            <v>2300241</v>
          </cell>
        </row>
        <row r="1311">
          <cell r="Q1311">
            <v>0</v>
          </cell>
        </row>
        <row r="1312">
          <cell r="C1312">
            <v>2300243</v>
          </cell>
        </row>
        <row r="1312">
          <cell r="Q1312">
            <v>0</v>
          </cell>
        </row>
        <row r="1313">
          <cell r="C1313">
            <v>2300244</v>
          </cell>
        </row>
        <row r="1313">
          <cell r="Q1313">
            <v>0</v>
          </cell>
        </row>
        <row r="1314">
          <cell r="C1314">
            <v>2300245</v>
          </cell>
        </row>
        <row r="1314">
          <cell r="Q1314">
            <v>0</v>
          </cell>
        </row>
        <row r="1315">
          <cell r="C1315">
            <v>2300246</v>
          </cell>
        </row>
        <row r="1315">
          <cell r="Q1315">
            <v>0</v>
          </cell>
        </row>
        <row r="1316">
          <cell r="C1316">
            <v>2300247</v>
          </cell>
        </row>
        <row r="1316">
          <cell r="Q1316">
            <v>0</v>
          </cell>
        </row>
        <row r="1317">
          <cell r="C1317">
            <v>2300248</v>
          </cell>
        </row>
        <row r="1317">
          <cell r="Q1317">
            <v>0</v>
          </cell>
        </row>
        <row r="1318">
          <cell r="C1318">
            <v>2300249</v>
          </cell>
        </row>
        <row r="1318">
          <cell r="Q1318">
            <v>0</v>
          </cell>
        </row>
        <row r="1319">
          <cell r="C1319">
            <v>2300250</v>
          </cell>
        </row>
        <row r="1319">
          <cell r="Q1319">
            <v>0</v>
          </cell>
        </row>
        <row r="1320">
          <cell r="C1320">
            <v>2300251</v>
          </cell>
        </row>
        <row r="1320">
          <cell r="Q1320">
            <v>0</v>
          </cell>
        </row>
        <row r="1321">
          <cell r="C1321">
            <v>2300252</v>
          </cell>
        </row>
        <row r="1321">
          <cell r="Q1321">
            <v>0</v>
          </cell>
        </row>
        <row r="1322">
          <cell r="C1322">
            <v>2300253</v>
          </cell>
        </row>
        <row r="1322">
          <cell r="Q1322">
            <v>0</v>
          </cell>
        </row>
        <row r="1323">
          <cell r="C1323">
            <v>2300254</v>
          </cell>
        </row>
        <row r="1323">
          <cell r="Q1323">
            <v>0</v>
          </cell>
        </row>
        <row r="1324">
          <cell r="C1324">
            <v>2300255</v>
          </cell>
        </row>
        <row r="1324">
          <cell r="Q1324">
            <v>0</v>
          </cell>
        </row>
        <row r="1325">
          <cell r="C1325">
            <v>2300256</v>
          </cell>
        </row>
        <row r="1325">
          <cell r="Q1325">
            <v>0</v>
          </cell>
        </row>
        <row r="1326">
          <cell r="C1326">
            <v>2300257</v>
          </cell>
        </row>
        <row r="1326">
          <cell r="Q1326">
            <v>0</v>
          </cell>
        </row>
        <row r="1327">
          <cell r="C1327">
            <v>2300258</v>
          </cell>
        </row>
        <row r="1327">
          <cell r="Q1327">
            <v>0</v>
          </cell>
        </row>
        <row r="1328">
          <cell r="C1328">
            <v>2300259</v>
          </cell>
        </row>
        <row r="1328">
          <cell r="Q1328">
            <v>0</v>
          </cell>
        </row>
        <row r="1329">
          <cell r="C1329">
            <v>2300260</v>
          </cell>
        </row>
        <row r="1329">
          <cell r="Q1329">
            <v>0</v>
          </cell>
        </row>
        <row r="1330">
          <cell r="C1330">
            <v>2300269</v>
          </cell>
        </row>
        <row r="1330">
          <cell r="Q1330">
            <v>0</v>
          </cell>
        </row>
        <row r="1331">
          <cell r="C1331">
            <v>2300299</v>
          </cell>
        </row>
        <row r="1331">
          <cell r="Q1331">
            <v>0</v>
          </cell>
        </row>
        <row r="1332">
          <cell r="C1332">
            <v>23003</v>
          </cell>
        </row>
        <row r="1332">
          <cell r="Q1332">
            <v>0</v>
          </cell>
        </row>
        <row r="1333">
          <cell r="C1333">
            <v>2300301</v>
          </cell>
        </row>
        <row r="1333">
          <cell r="Q1333">
            <v>0</v>
          </cell>
        </row>
        <row r="1334">
          <cell r="C1334">
            <v>2300303</v>
          </cell>
        </row>
        <row r="1334">
          <cell r="Q1334">
            <v>0</v>
          </cell>
        </row>
        <row r="1335">
          <cell r="C1335">
            <v>2300304</v>
          </cell>
        </row>
        <row r="1335">
          <cell r="Q1335">
            <v>0</v>
          </cell>
        </row>
        <row r="1336">
          <cell r="C1336">
            <v>2300305</v>
          </cell>
        </row>
        <row r="1336">
          <cell r="Q1336">
            <v>0</v>
          </cell>
        </row>
        <row r="1337">
          <cell r="C1337">
            <v>2300306</v>
          </cell>
        </row>
        <row r="1337">
          <cell r="Q1337">
            <v>0</v>
          </cell>
        </row>
        <row r="1338">
          <cell r="C1338">
            <v>2300307</v>
          </cell>
        </row>
        <row r="1338">
          <cell r="Q1338">
            <v>0</v>
          </cell>
        </row>
        <row r="1339">
          <cell r="C1339">
            <v>2300308</v>
          </cell>
        </row>
        <row r="1339">
          <cell r="Q1339">
            <v>0</v>
          </cell>
        </row>
        <row r="1340">
          <cell r="C1340">
            <v>2300310</v>
          </cell>
        </row>
        <row r="1340">
          <cell r="Q1340">
            <v>0</v>
          </cell>
        </row>
        <row r="1341">
          <cell r="C1341">
            <v>2300311</v>
          </cell>
        </row>
        <row r="1341">
          <cell r="Q1341">
            <v>0</v>
          </cell>
        </row>
        <row r="1342">
          <cell r="C1342">
            <v>2300312</v>
          </cell>
        </row>
        <row r="1342">
          <cell r="Q1342">
            <v>0</v>
          </cell>
        </row>
        <row r="1343">
          <cell r="C1343">
            <v>2300313</v>
          </cell>
        </row>
        <row r="1343">
          <cell r="Q1343">
            <v>0</v>
          </cell>
        </row>
        <row r="1344">
          <cell r="C1344">
            <v>2300314</v>
          </cell>
        </row>
        <row r="1344">
          <cell r="Q1344">
            <v>0</v>
          </cell>
        </row>
        <row r="1345">
          <cell r="C1345">
            <v>2300315</v>
          </cell>
        </row>
        <row r="1345">
          <cell r="Q1345">
            <v>0</v>
          </cell>
        </row>
        <row r="1346">
          <cell r="C1346">
            <v>2300316</v>
          </cell>
        </row>
        <row r="1346">
          <cell r="Q1346">
            <v>0</v>
          </cell>
        </row>
        <row r="1347">
          <cell r="C1347">
            <v>2300317</v>
          </cell>
        </row>
        <row r="1347">
          <cell r="Q1347">
            <v>0</v>
          </cell>
        </row>
        <row r="1348">
          <cell r="C1348">
            <v>2300320</v>
          </cell>
        </row>
        <row r="1348">
          <cell r="Q1348">
            <v>0</v>
          </cell>
        </row>
        <row r="1349">
          <cell r="C1349">
            <v>2300321</v>
          </cell>
        </row>
        <row r="1349">
          <cell r="Q1349">
            <v>0</v>
          </cell>
        </row>
        <row r="1350">
          <cell r="C1350">
            <v>2300322</v>
          </cell>
        </row>
        <row r="1350">
          <cell r="Q1350">
            <v>0</v>
          </cell>
        </row>
        <row r="1351">
          <cell r="C1351">
            <v>2300324</v>
          </cell>
        </row>
        <row r="1351">
          <cell r="Q1351">
            <v>0</v>
          </cell>
        </row>
        <row r="1352">
          <cell r="C1352">
            <v>2300399</v>
          </cell>
        </row>
        <row r="1352">
          <cell r="Q1352">
            <v>0</v>
          </cell>
        </row>
        <row r="1353">
          <cell r="C1353">
            <v>23008</v>
          </cell>
        </row>
        <row r="1353">
          <cell r="Q1353">
            <v>0</v>
          </cell>
        </row>
        <row r="1354">
          <cell r="C1354">
            <v>23009</v>
          </cell>
        </row>
        <row r="1354">
          <cell r="Q1354">
            <v>0</v>
          </cell>
        </row>
        <row r="1355">
          <cell r="C1355">
            <v>23011</v>
          </cell>
        </row>
        <row r="1355">
          <cell r="Q1355">
            <v>0</v>
          </cell>
        </row>
        <row r="1356">
          <cell r="C1356">
            <v>2301101</v>
          </cell>
        </row>
        <row r="1356">
          <cell r="Q1356">
            <v>0</v>
          </cell>
        </row>
        <row r="1357">
          <cell r="C1357">
            <v>2301102</v>
          </cell>
        </row>
        <row r="1357">
          <cell r="Q1357">
            <v>0</v>
          </cell>
        </row>
        <row r="1358">
          <cell r="C1358">
            <v>2301103</v>
          </cell>
        </row>
        <row r="1358">
          <cell r="Q1358">
            <v>0</v>
          </cell>
        </row>
        <row r="1359">
          <cell r="C1359">
            <v>2301104</v>
          </cell>
        </row>
        <row r="1359">
          <cell r="Q1359">
            <v>0</v>
          </cell>
        </row>
        <row r="1360">
          <cell r="C1360">
            <v>23015</v>
          </cell>
        </row>
        <row r="1360">
          <cell r="Q1360">
            <v>0</v>
          </cell>
        </row>
        <row r="1361">
          <cell r="C1361">
            <v>23016</v>
          </cell>
        </row>
        <row r="1361">
          <cell r="Q1361">
            <v>0</v>
          </cell>
        </row>
        <row r="1362">
          <cell r="C1362">
            <v>23021</v>
          </cell>
        </row>
        <row r="1362">
          <cell r="Q1362">
            <v>0</v>
          </cell>
        </row>
        <row r="1363">
          <cell r="C1363">
            <v>2302101</v>
          </cell>
        </row>
        <row r="1363">
          <cell r="Q1363">
            <v>0</v>
          </cell>
        </row>
        <row r="1364">
          <cell r="C1364">
            <v>2302102</v>
          </cell>
        </row>
        <row r="1364">
          <cell r="Q1364">
            <v>0</v>
          </cell>
        </row>
        <row r="1365">
          <cell r="C1365">
            <v>2302103</v>
          </cell>
        </row>
        <row r="1365">
          <cell r="Q1365">
            <v>0</v>
          </cell>
        </row>
        <row r="1366">
          <cell r="C1366">
            <v>2302199</v>
          </cell>
        </row>
        <row r="1366">
          <cell r="Q1366">
            <v>0</v>
          </cell>
        </row>
        <row r="1367">
          <cell r="C1367">
            <v>23103</v>
          </cell>
        </row>
        <row r="1367">
          <cell r="Q1367">
            <v>2398.661</v>
          </cell>
        </row>
        <row r="1368">
          <cell r="C1368">
            <v>2310301</v>
          </cell>
        </row>
        <row r="1368">
          <cell r="Q1368">
            <v>1623.36</v>
          </cell>
        </row>
        <row r="1369">
          <cell r="C1369">
            <v>2310302</v>
          </cell>
        </row>
        <row r="1369">
          <cell r="Q1369">
            <v>0</v>
          </cell>
        </row>
        <row r="1370">
          <cell r="C1370">
            <v>2310303</v>
          </cell>
        </row>
        <row r="1370">
          <cell r="Q1370">
            <v>775.301</v>
          </cell>
        </row>
        <row r="1371">
          <cell r="C1371">
            <v>2310399</v>
          </cell>
        </row>
        <row r="1371">
          <cell r="Q1371">
            <v>0</v>
          </cell>
        </row>
        <row r="1372">
          <cell r="C1372">
            <v>993</v>
          </cell>
        </row>
        <row r="1372">
          <cell r="Q1372">
            <v>215455.21147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T20" sqref="T20"/>
    </sheetView>
  </sheetViews>
  <sheetFormatPr defaultColWidth="10.2866666666667" defaultRowHeight="15"/>
  <cols>
    <col min="1" max="1" width="10.1266666666667" customWidth="1"/>
    <col min="2" max="2" width="8" customWidth="1"/>
    <col min="3" max="3" width="7.08666666666667" customWidth="1"/>
    <col min="4" max="4" width="4.13333333333333" customWidth="1"/>
    <col min="5" max="5" width="6.29333333333333" customWidth="1"/>
    <col min="6" max="6" width="10.5733333333333" customWidth="1"/>
    <col min="7" max="7" width="4.76666666666667" customWidth="1"/>
    <col min="8" max="8" width="5.05333333333333" customWidth="1"/>
    <col min="9" max="9" width="5.87333333333333" customWidth="1"/>
    <col min="10" max="10" width="8.96" customWidth="1"/>
    <col min="11" max="11" width="6.47333333333333" customWidth="1"/>
    <col min="12" max="12" width="5.05333333333333" customWidth="1"/>
    <col min="13" max="13" width="3.18666666666667" customWidth="1"/>
    <col min="14" max="14" width="7.4" customWidth="1"/>
    <col min="15" max="15" width="5.48" customWidth="1"/>
  </cols>
  <sheetData>
    <row r="1" ht="25" customHeight="1" spans="1:17">
      <c r="A1" s="263" t="s">
        <v>0</v>
      </c>
    </row>
    <row r="10" s="6" customFormat="1" ht="35.25" customHeight="1" spans="1:17">
      <c r="A10" s="264" t="s">
        <v>1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</row>
    <row r="11" s="6" customFormat="1" ht="35.7" customHeight="1" spans="1:17">
      <c r="A11" s="265" t="s">
        <v>2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</row>
    <row r="12" s="6" customFormat="1" ht="35.7" customHeight="1" spans="1:17">
      <c r="A12" s="265"/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</row>
    <row r="13" s="6" customFormat="1" ht="25.5" customHeight="1" spans="1:17">
      <c r="A13" s="266" t="s">
        <v>3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8"/>
      <c r="Q13" s="268"/>
    </row>
    <row r="14" s="6" customFormat="1" ht="25.5" customHeight="1" spans="1:17">
      <c r="A14" s="269">
        <v>46038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70"/>
      <c r="Q14" s="270"/>
    </row>
    <row r="15" spans="1:17">
      <c r="A15" s="271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</row>
    <row r="16" spans="1:17">
      <c r="A16" s="271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</row>
    <row r="17" spans="1:17">
      <c r="A17" s="271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</row>
    <row r="18" spans="1:17">
      <c r="A18" s="271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</row>
    <row r="19" spans="1:17">
      <c r="A19" s="271"/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</row>
    <row r="20" spans="1:17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</row>
    <row r="21" spans="1:17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</row>
    <row r="22" spans="1:17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</row>
    <row r="23" spans="1:17">
      <c r="A23" s="271"/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</row>
    <row r="24" spans="1:17">
      <c r="A24" s="271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</row>
    <row r="25" spans="1:17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</row>
    <row r="26" spans="1:17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</row>
    <row r="27" spans="1:17">
      <c r="A27" s="271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</row>
    <row r="28" spans="1:17">
      <c r="A28" s="271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</row>
    <row r="29" spans="1:17">
      <c r="A29" s="271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</row>
  </sheetData>
  <mergeCells count="4">
    <mergeCell ref="A10:Q10"/>
    <mergeCell ref="A11:Q11"/>
    <mergeCell ref="A13:Q13"/>
    <mergeCell ref="A14:Q14"/>
  </mergeCells>
  <printOptions horizontalCentered="1"/>
  <pageMargins left="0.700694444444445" right="0.700694444444445" top="0.944444444444444" bottom="0.75138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pane ySplit="6" topLeftCell="A8" activePane="bottomLeft" state="frozen"/>
      <selection/>
      <selection pane="bottomLeft" activeCell="G5" sqref="G$1:G$1048576"/>
    </sheetView>
  </sheetViews>
  <sheetFormatPr defaultColWidth="7.2" defaultRowHeight="14.25" outlineLevelCol="4"/>
  <cols>
    <col min="1" max="1" width="4.1" style="60" customWidth="1"/>
    <col min="2" max="2" width="20.9" style="60" customWidth="1"/>
    <col min="3" max="3" width="8.3" style="60" customWidth="1"/>
    <col min="4" max="4" width="45.3" style="60" customWidth="1"/>
    <col min="5" max="5" width="11.2" style="60" customWidth="1"/>
    <col min="6" max="6" width="9.9" style="60"/>
    <col min="7" max="16384" width="7.2" style="60"/>
  </cols>
  <sheetData>
    <row r="1" s="59" customFormat="1" ht="27" spans="1:5">
      <c r="A1" s="61" t="s">
        <v>638</v>
      </c>
      <c r="B1" s="61"/>
      <c r="C1" s="61"/>
      <c r="D1" s="61"/>
      <c r="E1" s="61"/>
    </row>
    <row r="2" s="59" customFormat="1" ht="16" customHeight="1" spans="1:5">
      <c r="A2" s="62"/>
      <c r="D2" s="63"/>
      <c r="E2" s="64"/>
    </row>
    <row r="3" s="59" customFormat="1" ht="16" customHeight="1" spans="1:5">
      <c r="A3" s="62" t="s">
        <v>639</v>
      </c>
      <c r="D3" s="63"/>
      <c r="E3" s="64" t="s">
        <v>26</v>
      </c>
    </row>
    <row r="4" spans="1:5">
      <c r="A4" s="129" t="s">
        <v>640</v>
      </c>
      <c r="B4" s="129" t="s">
        <v>641</v>
      </c>
      <c r="C4" s="129" t="s">
        <v>642</v>
      </c>
      <c r="D4" s="129" t="s">
        <v>643</v>
      </c>
      <c r="E4" s="129" t="s">
        <v>30</v>
      </c>
    </row>
    <row r="5" spans="1:5">
      <c r="A5" s="130" t="s">
        <v>640</v>
      </c>
      <c r="B5" s="131" t="s">
        <v>641</v>
      </c>
      <c r="C5" s="131" t="s">
        <v>642</v>
      </c>
      <c r="D5" s="131" t="s">
        <v>643</v>
      </c>
      <c r="E5" s="129" t="s">
        <v>35</v>
      </c>
    </row>
    <row r="6" spans="1:5">
      <c r="A6" s="130" t="s">
        <v>640</v>
      </c>
      <c r="B6" s="132" t="s">
        <v>641</v>
      </c>
      <c r="C6" s="130" t="s">
        <v>642</v>
      </c>
      <c r="D6" s="130" t="s">
        <v>643</v>
      </c>
      <c r="E6" s="130" t="s">
        <v>35</v>
      </c>
    </row>
    <row r="7" spans="1:5">
      <c r="A7" s="133">
        <v>1</v>
      </c>
      <c r="B7" s="134" t="s">
        <v>644</v>
      </c>
      <c r="C7" s="135" t="s">
        <v>645</v>
      </c>
      <c r="D7" s="134" t="s">
        <v>482</v>
      </c>
      <c r="E7" s="136">
        <v>3492.322565</v>
      </c>
    </row>
    <row r="8" spans="1:5">
      <c r="A8" s="133">
        <v>2</v>
      </c>
      <c r="B8" s="67" t="s">
        <v>644</v>
      </c>
      <c r="C8" s="137" t="s">
        <v>646</v>
      </c>
      <c r="D8" s="67" t="s">
        <v>483</v>
      </c>
      <c r="E8" s="138">
        <v>762.3</v>
      </c>
    </row>
    <row r="9" spans="1:5">
      <c r="A9" s="133">
        <v>3</v>
      </c>
      <c r="B9" s="67" t="s">
        <v>644</v>
      </c>
      <c r="C9" s="137" t="s">
        <v>647</v>
      </c>
      <c r="D9" s="67" t="s">
        <v>124</v>
      </c>
      <c r="E9" s="138">
        <v>0</v>
      </c>
    </row>
    <row r="10" spans="1:5">
      <c r="A10" s="133">
        <v>4</v>
      </c>
      <c r="B10" s="67" t="s">
        <v>644</v>
      </c>
      <c r="C10" s="137" t="s">
        <v>648</v>
      </c>
      <c r="D10" s="67" t="s">
        <v>125</v>
      </c>
      <c r="E10" s="138">
        <v>200</v>
      </c>
    </row>
    <row r="11" s="60" customFormat="1" spans="1:5">
      <c r="A11" s="133">
        <v>5</v>
      </c>
      <c r="B11" s="67" t="s">
        <v>644</v>
      </c>
      <c r="C11" s="137">
        <v>1100406</v>
      </c>
      <c r="D11" s="67" t="s">
        <v>126</v>
      </c>
      <c r="E11" s="138">
        <v>0</v>
      </c>
    </row>
    <row r="12" s="60" customFormat="1" spans="1:5">
      <c r="A12" s="133">
        <v>6</v>
      </c>
      <c r="B12" s="67" t="s">
        <v>644</v>
      </c>
      <c r="C12" s="137" t="s">
        <v>649</v>
      </c>
      <c r="D12" s="67" t="s">
        <v>128</v>
      </c>
      <c r="E12" s="138">
        <v>0</v>
      </c>
    </row>
    <row r="13" s="60" customFormat="1" spans="1:5">
      <c r="A13" s="133">
        <v>7</v>
      </c>
      <c r="B13" s="67" t="s">
        <v>644</v>
      </c>
      <c r="C13" s="137" t="s">
        <v>650</v>
      </c>
      <c r="D13" s="67" t="s">
        <v>129</v>
      </c>
      <c r="E13" s="138">
        <v>0</v>
      </c>
    </row>
    <row r="14" s="60" customFormat="1" spans="1:5">
      <c r="A14" s="133">
        <v>8</v>
      </c>
      <c r="B14" s="67" t="s">
        <v>644</v>
      </c>
      <c r="C14" s="137" t="s">
        <v>651</v>
      </c>
      <c r="D14" s="67" t="s">
        <v>130</v>
      </c>
      <c r="E14" s="138">
        <v>28.8</v>
      </c>
    </row>
    <row r="15" s="60" customFormat="1" spans="1:5">
      <c r="A15" s="133">
        <v>9</v>
      </c>
      <c r="B15" s="67" t="s">
        <v>644</v>
      </c>
      <c r="C15" s="137" t="s">
        <v>652</v>
      </c>
      <c r="D15" s="67" t="s">
        <v>131</v>
      </c>
      <c r="E15" s="138">
        <v>0</v>
      </c>
    </row>
    <row r="16" s="60" customFormat="1" spans="1:5">
      <c r="A16" s="133">
        <v>10</v>
      </c>
      <c r="B16" s="67" t="s">
        <v>644</v>
      </c>
      <c r="C16" s="137" t="s">
        <v>653</v>
      </c>
      <c r="D16" s="67" t="s">
        <v>132</v>
      </c>
      <c r="E16" s="138">
        <v>0</v>
      </c>
    </row>
    <row r="17" s="60" customFormat="1" spans="1:5">
      <c r="A17" s="133">
        <v>11</v>
      </c>
      <c r="B17" s="67" t="s">
        <v>644</v>
      </c>
      <c r="C17" s="137" t="s">
        <v>654</v>
      </c>
      <c r="D17" s="67" t="s">
        <v>65</v>
      </c>
      <c r="E17" s="138">
        <v>533.5</v>
      </c>
    </row>
    <row r="18" spans="1:5">
      <c r="A18" s="133">
        <v>12</v>
      </c>
      <c r="B18" s="67" t="s">
        <v>644</v>
      </c>
      <c r="C18" s="137" t="s">
        <v>655</v>
      </c>
      <c r="D18" s="67" t="s">
        <v>39</v>
      </c>
      <c r="E18" s="138">
        <v>11271.696699</v>
      </c>
    </row>
  </sheetData>
  <mergeCells count="6">
    <mergeCell ref="A1:E1"/>
    <mergeCell ref="A4:A6"/>
    <mergeCell ref="B4:B6"/>
    <mergeCell ref="C4:C6"/>
    <mergeCell ref="D4:D6"/>
    <mergeCell ref="E5:E6"/>
  </mergeCells>
  <printOptions horizontalCentered="1"/>
  <pageMargins left="0.66875" right="0.590277777777778" top="0.590277777777778" bottom="0.786805555555556" header="0.314583333333333" footer="0.511805555555556"/>
  <pageSetup paperSize="9" scale="82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4"/>
  <sheetViews>
    <sheetView view="pageBreakPreview" zoomScaleNormal="100" workbookViewId="0">
      <selection activeCell="D7" sqref="D7"/>
    </sheetView>
  </sheetViews>
  <sheetFormatPr defaultColWidth="9" defaultRowHeight="15" outlineLevelRow="3" outlineLevelCol="3"/>
  <cols>
    <col min="1" max="1" width="27" customWidth="1"/>
    <col min="2" max="3" width="25.2533333333333" customWidth="1"/>
    <col min="4" max="4" width="34.7533333333333" customWidth="1"/>
  </cols>
  <sheetData>
    <row r="1" ht="27" customHeight="1" spans="1:4">
      <c r="A1" s="98" t="s">
        <v>656</v>
      </c>
      <c r="B1" s="98"/>
      <c r="C1" s="99"/>
      <c r="D1" s="98"/>
    </row>
    <row r="2" s="72" customFormat="1" ht="18" customHeight="1" spans="1:4">
      <c r="C2" s="127" t="s">
        <v>446</v>
      </c>
      <c r="D2" s="127"/>
    </row>
    <row r="3" s="72" customFormat="1" ht="32" customHeight="1" spans="1:4">
      <c r="A3" s="12" t="s">
        <v>447</v>
      </c>
      <c r="B3" s="12" t="s">
        <v>657</v>
      </c>
      <c r="C3" s="13"/>
      <c r="D3" s="12" t="s">
        <v>658</v>
      </c>
    </row>
    <row r="4" s="72" customFormat="1" ht="32" customHeight="1" spans="1:4">
      <c r="A4" s="128" t="s">
        <v>450</v>
      </c>
      <c r="B4" s="85" t="s">
        <v>451</v>
      </c>
      <c r="C4" s="13"/>
      <c r="D4" s="85">
        <v>68672</v>
      </c>
    </row>
  </sheetData>
  <mergeCells count="5">
    <mergeCell ref="A1:D1"/>
    <mergeCell ref="A2:B2"/>
    <mergeCell ref="C2:D2"/>
    <mergeCell ref="B3:C3"/>
    <mergeCell ref="B4:C4"/>
  </mergeCells>
  <printOptions horizontalCentered="1"/>
  <pageMargins left="0.751388888888889" right="0.751388888888889" top="1" bottom="1" header="0.5" footer="0.5"/>
  <pageSetup paperSize="9" firstPageNumber="30" orientation="landscape" useFirstPageNumber="1" horizontalDpi="600"/>
  <headerFooter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N24"/>
  <sheetViews>
    <sheetView workbookViewId="0">
      <selection activeCell="G4" sqref="G$1:G$1048576"/>
    </sheetView>
  </sheetViews>
  <sheetFormatPr defaultColWidth="10.2866666666667" defaultRowHeight="15"/>
  <cols>
    <col min="1" max="1" width="10.1266666666667" customWidth="1"/>
    <col min="2" max="2" width="8" customWidth="1"/>
    <col min="3" max="3" width="5.87333333333333" customWidth="1"/>
    <col min="4" max="4" width="8.96" customWidth="1"/>
    <col min="5" max="5" width="6.47333333333333" customWidth="1"/>
    <col min="6" max="6" width="5.05333333333333" customWidth="1"/>
    <col min="7" max="9" width="9.62666666666667" style="6" customWidth="1"/>
    <col min="10" max="10" width="8.37333333333333" customWidth="1"/>
    <col min="11" max="11" width="7.37333333333333" customWidth="1"/>
    <col min="12" max="12" width="7.62666666666667" style="2" customWidth="1"/>
    <col min="13" max="13" width="8.62666666666667" style="2" customWidth="1"/>
    <col min="14" max="14" width="9.87333333333333" style="2" customWidth="1"/>
  </cols>
  <sheetData>
    <row r="1" ht="43" customHeight="1" spans="1:14">
      <c r="A1" s="98" t="s">
        <v>659</v>
      </c>
      <c r="B1" s="98"/>
      <c r="C1" s="99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="72" customFormat="1" ht="17.75" customHeight="1" spans="1:14">
      <c r="D2" s="72" t="s">
        <v>4</v>
      </c>
      <c r="G2" s="100"/>
      <c r="H2" s="100"/>
      <c r="I2" s="100"/>
      <c r="L2" s="73"/>
      <c r="M2" s="73"/>
      <c r="N2" s="101" t="s">
        <v>446</v>
      </c>
    </row>
    <row r="3" ht="18.35" customHeight="1" spans="1:14">
      <c r="A3" s="102" t="s">
        <v>27</v>
      </c>
      <c r="B3" s="103" t="s">
        <v>453</v>
      </c>
      <c r="C3" s="104"/>
      <c r="D3" s="104" t="s">
        <v>4</v>
      </c>
      <c r="E3" s="104"/>
      <c r="F3" s="104"/>
      <c r="G3" s="103" t="s">
        <v>29</v>
      </c>
      <c r="H3" s="104"/>
      <c r="I3" s="104"/>
      <c r="J3" s="104"/>
      <c r="K3" s="104"/>
      <c r="L3" s="103" t="s">
        <v>30</v>
      </c>
      <c r="M3" s="104"/>
      <c r="N3" s="104"/>
    </row>
    <row r="4" ht="17.9" customHeight="1" spans="1:14">
      <c r="A4" s="105"/>
      <c r="B4" s="104"/>
      <c r="C4" s="104"/>
      <c r="D4" s="104" t="s">
        <v>4</v>
      </c>
      <c r="E4" s="104"/>
      <c r="F4" s="104"/>
      <c r="G4" s="103" t="s">
        <v>31</v>
      </c>
      <c r="H4" s="103" t="s">
        <v>32</v>
      </c>
      <c r="I4" s="103" t="s">
        <v>660</v>
      </c>
      <c r="J4" s="103" t="s">
        <v>34</v>
      </c>
      <c r="K4" s="104"/>
      <c r="L4" s="103" t="s">
        <v>35</v>
      </c>
      <c r="M4" s="103" t="s">
        <v>454</v>
      </c>
      <c r="N4" s="104"/>
    </row>
    <row r="5" ht="17.9" customHeight="1" spans="1:14">
      <c r="A5" s="105"/>
      <c r="B5" s="104"/>
      <c r="C5" s="104"/>
      <c r="D5" s="104" t="s">
        <v>4</v>
      </c>
      <c r="E5" s="104"/>
      <c r="F5" s="104"/>
      <c r="G5" s="104"/>
      <c r="H5" s="104"/>
      <c r="I5" s="104"/>
      <c r="J5" s="103" t="s">
        <v>37</v>
      </c>
      <c r="K5" s="103" t="s">
        <v>38</v>
      </c>
      <c r="L5" s="104"/>
      <c r="M5" s="103" t="s">
        <v>37</v>
      </c>
      <c r="N5" s="103" t="s">
        <v>38</v>
      </c>
    </row>
    <row r="6" ht="14.15" customHeight="1" spans="1:14">
      <c r="A6" s="106">
        <v>1030601</v>
      </c>
      <c r="B6" s="107" t="s">
        <v>661</v>
      </c>
      <c r="C6" s="108"/>
      <c r="D6" s="108" t="s">
        <v>4</v>
      </c>
      <c r="E6" s="108"/>
      <c r="F6" s="108"/>
      <c r="G6" s="97"/>
      <c r="H6" s="97"/>
      <c r="I6" s="109"/>
      <c r="J6" s="110"/>
      <c r="K6" s="111"/>
      <c r="L6" s="112"/>
      <c r="M6" s="112"/>
      <c r="N6" s="109"/>
    </row>
    <row r="7" ht="17.9" customHeight="1" spans="1:14">
      <c r="A7" s="113">
        <v>103060109</v>
      </c>
      <c r="B7" s="114" t="s">
        <v>662</v>
      </c>
      <c r="C7" s="105"/>
      <c r="D7" s="105" t="s">
        <v>4</v>
      </c>
      <c r="E7" s="105"/>
      <c r="F7" s="105"/>
      <c r="G7" s="115"/>
      <c r="H7" s="104"/>
      <c r="I7" s="104"/>
      <c r="J7" s="116"/>
      <c r="K7" s="117"/>
      <c r="L7" s="118"/>
      <c r="M7" s="118"/>
      <c r="N7" s="118"/>
    </row>
    <row r="8" ht="17.9" customHeight="1" spans="1:14">
      <c r="A8" s="113">
        <v>103060116</v>
      </c>
      <c r="B8" s="114" t="s">
        <v>663</v>
      </c>
      <c r="C8" s="105"/>
      <c r="D8" s="105" t="s">
        <v>4</v>
      </c>
      <c r="E8" s="105"/>
      <c r="F8" s="105"/>
      <c r="G8" s="115"/>
      <c r="H8" s="115"/>
      <c r="I8" s="119"/>
      <c r="J8" s="116"/>
      <c r="K8" s="117"/>
      <c r="L8" s="115"/>
      <c r="M8" s="115"/>
      <c r="N8" s="119"/>
    </row>
    <row r="9" ht="17.9" customHeight="1" spans="1:14">
      <c r="A9" s="113">
        <v>103060118</v>
      </c>
      <c r="B9" s="114" t="s">
        <v>664</v>
      </c>
      <c r="C9" s="105"/>
      <c r="D9" s="105" t="s">
        <v>4</v>
      </c>
      <c r="E9" s="105"/>
      <c r="F9" s="105"/>
      <c r="G9" s="120"/>
      <c r="H9" s="104"/>
      <c r="I9" s="104"/>
      <c r="J9" s="121"/>
      <c r="K9" s="117"/>
      <c r="L9" s="118"/>
      <c r="M9" s="118"/>
      <c r="N9" s="118"/>
    </row>
    <row r="10" ht="17.9" customHeight="1" spans="1:14">
      <c r="A10" s="113">
        <v>103060125</v>
      </c>
      <c r="B10" s="114" t="s">
        <v>665</v>
      </c>
      <c r="C10" s="105"/>
      <c r="D10" s="105" t="s">
        <v>4</v>
      </c>
      <c r="E10" s="105"/>
      <c r="F10" s="105"/>
      <c r="G10" s="115"/>
      <c r="H10" s="115"/>
      <c r="I10" s="119"/>
      <c r="J10" s="116"/>
      <c r="K10" s="117"/>
      <c r="L10" s="115"/>
      <c r="M10" s="120"/>
      <c r="N10" s="119"/>
    </row>
    <row r="11" ht="17.9" customHeight="1" spans="1:14">
      <c r="A11" s="113">
        <v>103060128</v>
      </c>
      <c r="B11" s="114" t="s">
        <v>666</v>
      </c>
      <c r="C11" s="105"/>
      <c r="D11" s="105" t="s">
        <v>4</v>
      </c>
      <c r="E11" s="105"/>
      <c r="F11" s="105"/>
      <c r="G11" s="120"/>
      <c r="H11" s="104"/>
      <c r="I11" s="104"/>
      <c r="J11" s="108"/>
      <c r="K11" s="108"/>
      <c r="L11" s="118"/>
      <c r="M11" s="118"/>
      <c r="N11" s="118"/>
    </row>
    <row r="12" ht="17.9" customHeight="1" spans="1:14">
      <c r="A12" s="113">
        <v>103060129</v>
      </c>
      <c r="B12" s="114" t="s">
        <v>667</v>
      </c>
      <c r="C12" s="105"/>
      <c r="D12" s="105" t="s">
        <v>4</v>
      </c>
      <c r="E12" s="105"/>
      <c r="F12" s="105"/>
      <c r="G12" s="120"/>
      <c r="H12" s="120"/>
      <c r="I12" s="119"/>
      <c r="J12" s="121"/>
      <c r="K12" s="117"/>
      <c r="L12" s="118"/>
      <c r="M12" s="120"/>
      <c r="N12" s="119"/>
    </row>
    <row r="13" ht="17.9" customHeight="1" spans="1:14">
      <c r="A13" s="113">
        <v>103060131</v>
      </c>
      <c r="B13" s="114" t="s">
        <v>668</v>
      </c>
      <c r="C13" s="105"/>
      <c r="D13" s="105" t="s">
        <v>4</v>
      </c>
      <c r="E13" s="105"/>
      <c r="F13" s="105"/>
      <c r="G13" s="115"/>
      <c r="H13" s="115"/>
      <c r="I13" s="119"/>
      <c r="J13" s="116"/>
      <c r="K13" s="117"/>
      <c r="L13" s="115"/>
      <c r="M13" s="115"/>
      <c r="N13" s="119"/>
    </row>
    <row r="14" ht="17.9" customHeight="1" spans="1:14">
      <c r="A14" s="113">
        <v>103060134</v>
      </c>
      <c r="B14" s="114" t="s">
        <v>669</v>
      </c>
      <c r="C14" s="105"/>
      <c r="D14" s="105" t="s">
        <v>4</v>
      </c>
      <c r="E14" s="105"/>
      <c r="F14" s="105"/>
      <c r="G14" s="120"/>
      <c r="H14" s="115"/>
      <c r="I14" s="119"/>
      <c r="J14" s="121"/>
      <c r="K14" s="117"/>
      <c r="L14" s="120"/>
      <c r="M14" s="115"/>
      <c r="N14" s="119"/>
    </row>
    <row r="15" ht="17.9" customHeight="1" spans="1:14">
      <c r="A15" s="113">
        <v>103060198</v>
      </c>
      <c r="B15" s="114" t="s">
        <v>670</v>
      </c>
      <c r="C15" s="105"/>
      <c r="D15" s="105" t="s">
        <v>4</v>
      </c>
      <c r="E15" s="105"/>
      <c r="F15" s="105"/>
      <c r="G15" s="115"/>
      <c r="H15" s="115"/>
      <c r="I15" s="119"/>
      <c r="J15" s="115"/>
      <c r="K15" s="117"/>
      <c r="L15" s="115"/>
      <c r="M15" s="120"/>
      <c r="N15" s="119"/>
    </row>
    <row r="16" ht="17.9" customHeight="1" spans="1:14">
      <c r="A16" s="106">
        <v>1030602</v>
      </c>
      <c r="B16" s="102" t="s">
        <v>671</v>
      </c>
      <c r="C16" s="105"/>
      <c r="D16" s="105" t="s">
        <v>4</v>
      </c>
      <c r="E16" s="105"/>
      <c r="F16" s="105"/>
      <c r="G16" s="97"/>
      <c r="H16" s="97"/>
      <c r="I16" s="109"/>
      <c r="J16" s="122"/>
      <c r="K16" s="111"/>
      <c r="L16" s="97"/>
      <c r="M16" s="97"/>
      <c r="N16" s="109"/>
    </row>
    <row r="17" ht="17.9" customHeight="1" spans="1:14">
      <c r="A17" s="113">
        <v>103060202</v>
      </c>
      <c r="B17" s="114" t="s">
        <v>672</v>
      </c>
      <c r="C17" s="105"/>
      <c r="D17" s="105" t="s">
        <v>4</v>
      </c>
      <c r="E17" s="105"/>
      <c r="F17" s="105"/>
      <c r="G17" s="115"/>
      <c r="H17" s="115"/>
      <c r="I17" s="119"/>
      <c r="J17" s="116"/>
      <c r="K17" s="117"/>
      <c r="L17" s="115"/>
      <c r="M17" s="115"/>
      <c r="N17" s="119"/>
    </row>
    <row r="18" ht="17.9" customHeight="1" spans="1:14">
      <c r="A18" s="113">
        <v>103060204</v>
      </c>
      <c r="B18" s="114" t="s">
        <v>673</v>
      </c>
      <c r="C18" s="105"/>
      <c r="D18" s="105" t="s">
        <v>4</v>
      </c>
      <c r="E18" s="105"/>
      <c r="F18" s="105"/>
      <c r="G18" s="104"/>
      <c r="H18" s="104"/>
      <c r="I18" s="104"/>
      <c r="J18" s="108"/>
      <c r="K18" s="108"/>
      <c r="L18" s="115"/>
      <c r="M18" s="115"/>
      <c r="N18" s="118"/>
    </row>
    <row r="19" ht="17.9" customHeight="1" spans="1:14">
      <c r="A19" s="106">
        <v>1030698</v>
      </c>
      <c r="B19" s="102" t="s">
        <v>674</v>
      </c>
      <c r="C19" s="105"/>
      <c r="D19" s="105" t="s">
        <v>4</v>
      </c>
      <c r="E19" s="105"/>
      <c r="F19" s="105"/>
      <c r="G19" s="123"/>
      <c r="H19" s="97"/>
      <c r="I19" s="124"/>
      <c r="J19" s="122"/>
      <c r="K19" s="125"/>
      <c r="L19" s="97"/>
      <c r="M19" s="97"/>
      <c r="N19" s="109"/>
    </row>
    <row r="20" ht="17.9" customHeight="1" spans="1:14">
      <c r="A20" s="106">
        <v>10306</v>
      </c>
      <c r="B20" s="103" t="s">
        <v>675</v>
      </c>
      <c r="C20" s="104"/>
      <c r="D20" s="104" t="s">
        <v>4</v>
      </c>
      <c r="E20" s="104"/>
      <c r="F20" s="104"/>
      <c r="G20" s="97">
        <f>G15</f>
        <v>0</v>
      </c>
      <c r="H20" s="97">
        <f t="shared" ref="H20:N20" si="0">H15</f>
        <v>0</v>
      </c>
      <c r="I20" s="97">
        <f t="shared" si="0"/>
        <v>0</v>
      </c>
      <c r="J20" s="97">
        <f t="shared" si="0"/>
        <v>0</v>
      </c>
      <c r="K20" s="97">
        <f t="shared" si="0"/>
        <v>0</v>
      </c>
      <c r="L20" s="97">
        <f t="shared" si="0"/>
        <v>0</v>
      </c>
      <c r="M20" s="97">
        <f t="shared" si="0"/>
        <v>0</v>
      </c>
      <c r="N20" s="97">
        <f t="shared" si="0"/>
        <v>0</v>
      </c>
    </row>
    <row r="21" ht="17.9" customHeight="1" spans="1:14">
      <c r="A21" s="106">
        <v>110</v>
      </c>
      <c r="B21" s="102" t="s">
        <v>482</v>
      </c>
      <c r="C21" s="105"/>
      <c r="D21" s="105" t="s">
        <v>4</v>
      </c>
      <c r="E21" s="105"/>
      <c r="F21" s="105"/>
      <c r="G21" s="97"/>
      <c r="H21" s="97"/>
      <c r="I21" s="104"/>
      <c r="J21" s="108"/>
      <c r="K21" s="108"/>
      <c r="L21" s="97"/>
      <c r="M21" s="118"/>
      <c r="N21" s="118"/>
    </row>
    <row r="22" ht="17.9" customHeight="1" spans="1:14">
      <c r="A22" s="113">
        <v>1100501</v>
      </c>
      <c r="B22" s="126" t="s">
        <v>676</v>
      </c>
      <c r="C22" s="105"/>
      <c r="D22" s="105" t="s">
        <v>4</v>
      </c>
      <c r="E22" s="105"/>
      <c r="F22" s="105"/>
      <c r="G22" s="115"/>
      <c r="H22" s="115"/>
      <c r="I22" s="104"/>
      <c r="J22" s="108"/>
      <c r="K22" s="108"/>
      <c r="L22" s="115"/>
      <c r="M22" s="118"/>
      <c r="N22" s="118"/>
    </row>
    <row r="23" ht="17.9" customHeight="1" spans="1:14">
      <c r="A23" s="113">
        <v>1100804</v>
      </c>
      <c r="B23" s="126" t="s">
        <v>677</v>
      </c>
      <c r="C23" s="105"/>
      <c r="D23" s="105" t="s">
        <v>4</v>
      </c>
      <c r="E23" s="105"/>
      <c r="F23" s="105"/>
      <c r="G23" s="115"/>
      <c r="H23" s="115"/>
      <c r="I23" s="104"/>
      <c r="J23" s="108"/>
      <c r="K23" s="108"/>
      <c r="L23" s="115"/>
      <c r="M23" s="118"/>
      <c r="N23" s="118"/>
    </row>
    <row r="24" ht="18.35" customHeight="1" spans="1:14">
      <c r="A24" s="108"/>
      <c r="B24" s="103" t="s">
        <v>39</v>
      </c>
      <c r="C24" s="104"/>
      <c r="D24" s="104" t="s">
        <v>4</v>
      </c>
      <c r="E24" s="104"/>
      <c r="F24" s="104"/>
      <c r="G24" s="97">
        <f>G20+G21</f>
        <v>0</v>
      </c>
      <c r="H24" s="97">
        <f t="shared" ref="H24:N24" si="1">H20+H21</f>
        <v>0</v>
      </c>
      <c r="I24" s="97">
        <f t="shared" si="1"/>
        <v>0</v>
      </c>
      <c r="J24" s="97">
        <f t="shared" si="1"/>
        <v>0</v>
      </c>
      <c r="K24" s="97">
        <f t="shared" si="1"/>
        <v>0</v>
      </c>
      <c r="L24" s="97">
        <f t="shared" si="1"/>
        <v>0</v>
      </c>
      <c r="M24" s="97">
        <f t="shared" si="1"/>
        <v>0</v>
      </c>
      <c r="N24" s="97">
        <f t="shared" si="1"/>
        <v>0</v>
      </c>
    </row>
  </sheetData>
  <mergeCells count="33">
    <mergeCell ref="A1:N1"/>
    <mergeCell ref="A2:B2"/>
    <mergeCell ref="C2:K2"/>
    <mergeCell ref="L2:M2"/>
    <mergeCell ref="G3:K3"/>
    <mergeCell ref="L3:N3"/>
    <mergeCell ref="J4:K4"/>
    <mergeCell ref="M4:N4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A3:A5"/>
    <mergeCell ref="G4:G5"/>
    <mergeCell ref="H4:H5"/>
    <mergeCell ref="I4:I5"/>
    <mergeCell ref="L4:L5"/>
    <mergeCell ref="B3:F5"/>
  </mergeCells>
  <pageMargins left="0.700694444444445" right="0.700694444444445" top="0.751388888888889" bottom="0.751388888888889" header="0.298611111111111" footer="0.298611111111111"/>
  <pageSetup paperSize="9" firstPageNumber="34" orientation="landscape" useFirstPageNumber="1" horizontalDpi="600"/>
  <headerFooter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27"/>
  <sheetViews>
    <sheetView view="pageBreakPreview" zoomScaleNormal="100" workbookViewId="0">
      <selection activeCell="G5" sqref="G$1:G$1048576"/>
    </sheetView>
  </sheetViews>
  <sheetFormatPr defaultColWidth="9" defaultRowHeight="15"/>
  <cols>
    <col min="1" max="1" width="8.87333333333333" customWidth="1"/>
    <col min="2" max="2" width="32.5" customWidth="1"/>
    <col min="3" max="3" width="9.62666666666667" customWidth="1"/>
    <col min="4" max="4" width="7.25333333333333" customWidth="1"/>
    <col min="5" max="5" width="11.6266666666667" customWidth="1"/>
    <col min="6" max="6" width="8.62666666666667" customWidth="1"/>
    <col min="7" max="7" width="8.66" customWidth="1"/>
    <col min="8" max="8" width="6.87333333333333" style="2" customWidth="1"/>
    <col min="9" max="9" width="10.9" customWidth="1"/>
    <col min="10" max="10" width="10.88" customWidth="1"/>
  </cols>
  <sheetData>
    <row r="1" s="6" customFormat="1" ht="43" customHeight="1" spans="1:10">
      <c r="A1" s="71" t="s">
        <v>678</v>
      </c>
      <c r="B1" s="71"/>
      <c r="C1" s="71"/>
      <c r="D1" s="71"/>
      <c r="E1" s="71"/>
      <c r="F1" s="71"/>
      <c r="G1" s="71"/>
      <c r="H1" s="71"/>
      <c r="I1" s="71"/>
      <c r="J1" s="71"/>
    </row>
    <row r="2" ht="15.25" customHeight="1" spans="1:10">
      <c r="A2" s="72"/>
      <c r="B2" s="72"/>
      <c r="C2" s="72"/>
      <c r="D2" s="72"/>
      <c r="E2" s="72"/>
      <c r="F2" s="72"/>
      <c r="G2" s="72"/>
      <c r="H2" s="73"/>
      <c r="I2" s="72"/>
      <c r="J2" s="74" t="s">
        <v>446</v>
      </c>
    </row>
    <row r="3" customFormat="1" ht="17.1" customHeight="1" spans="1:10">
      <c r="A3" s="75" t="s">
        <v>27</v>
      </c>
      <c r="B3" s="12" t="s">
        <v>28</v>
      </c>
      <c r="C3" s="12" t="s">
        <v>29</v>
      </c>
      <c r="D3" s="13"/>
      <c r="E3" s="13"/>
      <c r="F3" s="13"/>
      <c r="G3" s="13"/>
      <c r="H3" s="12" t="s">
        <v>30</v>
      </c>
      <c r="I3" s="13"/>
      <c r="J3" s="13"/>
    </row>
    <row r="4" customFormat="1" ht="16.7" customHeight="1" spans="1:10">
      <c r="A4" s="13"/>
      <c r="B4" s="13"/>
      <c r="C4" s="76" t="s">
        <v>31</v>
      </c>
      <c r="D4" s="12" t="s">
        <v>32</v>
      </c>
      <c r="E4" s="12" t="s">
        <v>33</v>
      </c>
      <c r="F4" s="12" t="s">
        <v>34</v>
      </c>
      <c r="G4" s="13"/>
      <c r="H4" s="12" t="s">
        <v>35</v>
      </c>
      <c r="I4" s="12" t="s">
        <v>161</v>
      </c>
      <c r="J4" s="13"/>
    </row>
    <row r="5" customFormat="1" ht="16.7" customHeight="1" spans="1:10">
      <c r="A5" s="13"/>
      <c r="B5" s="13"/>
      <c r="C5" s="77"/>
      <c r="D5" s="13"/>
      <c r="E5" s="13"/>
      <c r="F5" s="78" t="s">
        <v>37</v>
      </c>
      <c r="G5" s="12" t="s">
        <v>38</v>
      </c>
      <c r="H5" s="13"/>
      <c r="I5" s="78" t="s">
        <v>37</v>
      </c>
      <c r="J5" s="78" t="s">
        <v>38</v>
      </c>
    </row>
    <row r="6" ht="17.75" customHeight="1" spans="1:10">
      <c r="A6" s="17">
        <v>223</v>
      </c>
      <c r="B6" s="79" t="s">
        <v>679</v>
      </c>
      <c r="C6" s="80"/>
      <c r="D6" s="80"/>
      <c r="E6" s="81"/>
      <c r="F6" s="80"/>
      <c r="G6" s="81"/>
      <c r="H6" s="82"/>
      <c r="I6" s="80"/>
      <c r="J6" s="81"/>
    </row>
    <row r="7" ht="17.75" customHeight="1" spans="1:10">
      <c r="A7" s="17">
        <v>22301</v>
      </c>
      <c r="B7" s="11" t="s">
        <v>680</v>
      </c>
      <c r="C7" s="83"/>
      <c r="D7" s="83"/>
      <c r="E7" s="81"/>
      <c r="F7" s="84"/>
      <c r="G7" s="81"/>
      <c r="H7" s="85"/>
      <c r="I7" s="84"/>
      <c r="J7" s="81"/>
    </row>
    <row r="8" ht="17.75" customHeight="1" spans="1:10">
      <c r="A8" s="22">
        <v>2230105</v>
      </c>
      <c r="B8" s="86" t="s">
        <v>681</v>
      </c>
      <c r="C8" s="87"/>
      <c r="D8" s="88"/>
      <c r="E8" s="89"/>
      <c r="F8" s="88"/>
      <c r="G8" s="89"/>
      <c r="H8" s="90"/>
      <c r="I8" s="88"/>
      <c r="J8" s="89"/>
    </row>
    <row r="9" ht="17.75" customHeight="1" spans="1:10">
      <c r="A9" s="22">
        <v>2230199</v>
      </c>
      <c r="B9" s="86" t="s">
        <v>682</v>
      </c>
      <c r="C9" s="87"/>
      <c r="D9" s="87"/>
      <c r="E9" s="89"/>
      <c r="F9" s="88"/>
      <c r="G9" s="89"/>
      <c r="H9" s="90"/>
      <c r="I9" s="88"/>
      <c r="J9" s="89"/>
    </row>
    <row r="10" ht="17.75" customHeight="1" spans="1:10">
      <c r="A10" s="17">
        <v>22302</v>
      </c>
      <c r="B10" s="11" t="s">
        <v>683</v>
      </c>
      <c r="C10" s="83"/>
      <c r="D10" s="91"/>
      <c r="E10" s="91"/>
      <c r="F10" s="83"/>
      <c r="G10" s="81"/>
      <c r="H10" s="85"/>
      <c r="I10" s="83"/>
      <c r="J10" s="81"/>
    </row>
    <row r="11" ht="17.75" customHeight="1" spans="1:10">
      <c r="A11" s="22">
        <v>2230201</v>
      </c>
      <c r="B11" s="86" t="s">
        <v>684</v>
      </c>
      <c r="C11" s="87"/>
      <c r="D11" s="91"/>
      <c r="E11" s="91"/>
      <c r="F11" s="91"/>
      <c r="G11" s="91"/>
      <c r="H11" s="90"/>
      <c r="I11" s="88"/>
      <c r="J11" s="89"/>
    </row>
    <row r="12" ht="17.75" customHeight="1" spans="1:10">
      <c r="A12" s="22">
        <v>2230205</v>
      </c>
      <c r="B12" s="92" t="s">
        <v>685</v>
      </c>
      <c r="C12" s="91"/>
      <c r="D12" s="91"/>
      <c r="E12" s="91"/>
      <c r="F12" s="91"/>
      <c r="G12" s="91"/>
      <c r="H12" s="93"/>
      <c r="I12" s="94"/>
      <c r="J12" s="91"/>
    </row>
    <row r="13" ht="17.75" customHeight="1" spans="1:10">
      <c r="A13" s="22">
        <v>2230208</v>
      </c>
      <c r="B13" s="86" t="s">
        <v>686</v>
      </c>
      <c r="C13" s="87"/>
      <c r="D13" s="91"/>
      <c r="E13" s="91"/>
      <c r="F13" s="91"/>
      <c r="G13" s="91"/>
      <c r="H13" s="90"/>
      <c r="I13" s="87"/>
      <c r="J13" s="89"/>
    </row>
    <row r="14" ht="17.75" customHeight="1" spans="1:10">
      <c r="A14" s="22">
        <v>2230299</v>
      </c>
      <c r="B14" s="86" t="s">
        <v>687</v>
      </c>
      <c r="C14" s="91"/>
      <c r="D14" s="91"/>
      <c r="E14" s="91"/>
      <c r="F14" s="87"/>
      <c r="G14" s="89"/>
      <c r="H14" s="90"/>
      <c r="I14" s="87"/>
      <c r="J14" s="91"/>
    </row>
    <row r="15" ht="17.75" customHeight="1" spans="1:10">
      <c r="A15" s="17">
        <v>22303</v>
      </c>
      <c r="B15" s="11" t="s">
        <v>688</v>
      </c>
      <c r="C15" s="83"/>
      <c r="D15" s="83"/>
      <c r="E15" s="81"/>
      <c r="F15" s="83"/>
      <c r="G15" s="91"/>
      <c r="H15" s="85"/>
      <c r="I15" s="83"/>
      <c r="J15" s="81"/>
    </row>
    <row r="16" ht="17.75" customHeight="1" spans="1:10">
      <c r="A16" s="22">
        <v>2230301</v>
      </c>
      <c r="B16" s="86" t="s">
        <v>688</v>
      </c>
      <c r="C16" s="87"/>
      <c r="D16" s="87"/>
      <c r="E16" s="89"/>
      <c r="F16" s="87"/>
      <c r="G16" s="91"/>
      <c r="H16" s="90"/>
      <c r="I16" s="87"/>
      <c r="J16" s="89"/>
    </row>
    <row r="17" ht="17.75" customHeight="1" spans="1:10">
      <c r="A17" s="17">
        <v>22399</v>
      </c>
      <c r="B17" s="11" t="s">
        <v>689</v>
      </c>
      <c r="C17" s="83"/>
      <c r="D17" s="83"/>
      <c r="E17" s="81"/>
      <c r="F17" s="83"/>
      <c r="G17" s="81"/>
      <c r="H17" s="85"/>
      <c r="I17" s="83"/>
      <c r="J17" s="81"/>
    </row>
    <row r="18" ht="17.75" customHeight="1" spans="1:10">
      <c r="A18" s="22">
        <v>2239999</v>
      </c>
      <c r="B18" s="86" t="s">
        <v>689</v>
      </c>
      <c r="C18" s="87"/>
      <c r="D18" s="87"/>
      <c r="E18" s="89"/>
      <c r="F18" s="87"/>
      <c r="G18" s="89"/>
      <c r="H18" s="90"/>
      <c r="I18" s="87"/>
      <c r="J18" s="89"/>
    </row>
    <row r="19" ht="17.75" customHeight="1" spans="1:10">
      <c r="A19" s="91"/>
      <c r="B19" s="12" t="s">
        <v>690</v>
      </c>
      <c r="C19" s="83"/>
      <c r="D19" s="83"/>
      <c r="E19" s="81"/>
      <c r="F19" s="83"/>
      <c r="G19" s="81"/>
      <c r="H19" s="85"/>
      <c r="I19" s="83"/>
      <c r="J19" s="81"/>
    </row>
    <row r="20" ht="17.75" customHeight="1" spans="1:10">
      <c r="A20" s="17">
        <v>230</v>
      </c>
      <c r="B20" s="95" t="s">
        <v>359</v>
      </c>
      <c r="C20" s="83"/>
      <c r="D20" s="83"/>
      <c r="E20" s="91"/>
      <c r="F20" s="91"/>
      <c r="G20" s="91"/>
      <c r="H20" s="85"/>
      <c r="I20" s="91"/>
      <c r="J20" s="91"/>
    </row>
    <row r="21" ht="17.75" customHeight="1" spans="1:10">
      <c r="A21" s="17">
        <v>23005</v>
      </c>
      <c r="B21" s="11" t="s">
        <v>691</v>
      </c>
      <c r="C21" s="83"/>
      <c r="D21" s="83"/>
      <c r="E21" s="91"/>
      <c r="F21" s="91"/>
      <c r="G21" s="91"/>
      <c r="H21" s="85"/>
      <c r="I21" s="91"/>
      <c r="J21" s="91"/>
    </row>
    <row r="22" ht="17.75" customHeight="1" spans="1:10">
      <c r="A22" s="22">
        <v>2300501</v>
      </c>
      <c r="B22" s="92" t="s">
        <v>692</v>
      </c>
      <c r="C22" s="94"/>
      <c r="D22" s="94"/>
      <c r="E22" s="91"/>
      <c r="F22" s="91"/>
      <c r="G22" s="91"/>
      <c r="H22" s="93"/>
      <c r="I22" s="91"/>
      <c r="J22" s="91"/>
    </row>
    <row r="23" ht="17.75" customHeight="1" spans="1:10">
      <c r="A23" s="17">
        <v>23008</v>
      </c>
      <c r="B23" s="11" t="s">
        <v>363</v>
      </c>
      <c r="C23" s="83"/>
      <c r="D23" s="83"/>
      <c r="E23" s="91"/>
      <c r="F23" s="91"/>
      <c r="G23" s="91"/>
      <c r="H23" s="85"/>
      <c r="I23" s="91"/>
      <c r="J23" s="91"/>
    </row>
    <row r="24" ht="17.75" customHeight="1" spans="1:10">
      <c r="A24" s="22">
        <v>2300803</v>
      </c>
      <c r="B24" s="86" t="s">
        <v>693</v>
      </c>
      <c r="C24" s="87"/>
      <c r="D24" s="87"/>
      <c r="E24" s="91"/>
      <c r="F24" s="91"/>
      <c r="G24" s="91"/>
      <c r="H24" s="90"/>
      <c r="I24" s="91"/>
      <c r="J24" s="91"/>
    </row>
    <row r="25" ht="17.75" customHeight="1" spans="1:10">
      <c r="A25" s="17">
        <v>23009</v>
      </c>
      <c r="B25" s="11" t="s">
        <v>364</v>
      </c>
      <c r="C25" s="91"/>
      <c r="D25" s="87"/>
      <c r="E25" s="91"/>
      <c r="F25" s="91"/>
      <c r="G25" s="91"/>
      <c r="H25" s="96"/>
      <c r="I25" s="91"/>
      <c r="J25" s="91"/>
    </row>
    <row r="26" ht="17.75" customHeight="1" spans="1:10">
      <c r="A26" s="22">
        <v>2300918</v>
      </c>
      <c r="B26" s="86" t="s">
        <v>694</v>
      </c>
      <c r="C26" s="91"/>
      <c r="D26" s="87"/>
      <c r="E26" s="91"/>
      <c r="F26" s="91"/>
      <c r="G26" s="91"/>
      <c r="H26" s="96"/>
      <c r="I26" s="91"/>
      <c r="J26" s="91"/>
    </row>
    <row r="27" ht="17.75" customHeight="1" spans="1:10">
      <c r="A27" s="91"/>
      <c r="B27" s="12" t="s">
        <v>162</v>
      </c>
      <c r="C27" s="97">
        <f t="shared" ref="C27:J27" si="0">C23+C24</f>
        <v>0</v>
      </c>
      <c r="D27" s="97">
        <f t="shared" si="0"/>
        <v>0</v>
      </c>
      <c r="E27" s="97">
        <f t="shared" si="0"/>
        <v>0</v>
      </c>
      <c r="F27" s="97">
        <f t="shared" si="0"/>
        <v>0</v>
      </c>
      <c r="G27" s="97">
        <f t="shared" si="0"/>
        <v>0</v>
      </c>
      <c r="H27" s="97">
        <f t="shared" si="0"/>
        <v>0</v>
      </c>
      <c r="I27" s="97">
        <f t="shared" si="0"/>
        <v>0</v>
      </c>
      <c r="J27" s="97">
        <f t="shared" si="0"/>
        <v>0</v>
      </c>
    </row>
  </sheetData>
  <mergeCells count="12">
    <mergeCell ref="A1:J1"/>
    <mergeCell ref="B2:I2"/>
    <mergeCell ref="C3:G3"/>
    <mergeCell ref="H3:J3"/>
    <mergeCell ref="F4:G4"/>
    <mergeCell ref="I4:J4"/>
    <mergeCell ref="A3:A5"/>
    <mergeCell ref="B3:B5"/>
    <mergeCell ref="C4:C5"/>
    <mergeCell ref="D4:D5"/>
    <mergeCell ref="E4:E5"/>
    <mergeCell ref="H4:H5"/>
  </mergeCells>
  <printOptions horizontalCentered="1"/>
  <pageMargins left="0.700694444444445" right="0.700694444444445" top="0.751388888888889" bottom="0.751388888888889" header="0.298611111111111" footer="0.298611111111111"/>
  <pageSetup paperSize="9" firstPageNumber="35" orientation="landscape" useFirstPageNumber="1" horizontalDpi="600"/>
  <headerFooter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pane ySplit="5" topLeftCell="A7" activePane="bottomLeft" state="frozen"/>
      <selection/>
      <selection pane="bottomLeft" activeCell="I21" sqref="I21"/>
    </sheetView>
  </sheetViews>
  <sheetFormatPr defaultColWidth="7.2" defaultRowHeight="14.25" outlineLevelCol="4"/>
  <cols>
    <col min="1" max="1" width="4.1" style="60" customWidth="1"/>
    <col min="2" max="2" width="20.9" style="60" customWidth="1"/>
    <col min="3" max="3" width="7.1" style="60" customWidth="1"/>
    <col min="4" max="4" width="30.3" style="60" customWidth="1"/>
    <col min="5" max="5" width="8.7" style="60" customWidth="1"/>
    <col min="6" max="16384" width="7.2" style="60"/>
  </cols>
  <sheetData>
    <row r="1" s="59" customFormat="1" ht="27" spans="1:5">
      <c r="A1" s="61" t="s">
        <v>695</v>
      </c>
      <c r="B1" s="61"/>
      <c r="C1" s="61"/>
      <c r="D1" s="61"/>
      <c r="E1" s="61"/>
    </row>
    <row r="2" s="59" customFormat="1" ht="16" customHeight="1" spans="1:5">
      <c r="A2" s="62"/>
      <c r="D2" s="63"/>
      <c r="E2" s="64"/>
    </row>
    <row r="3" s="59" customFormat="1" ht="16" customHeight="1" spans="1:5">
      <c r="A3" s="62" t="s">
        <v>639</v>
      </c>
      <c r="D3" s="63"/>
      <c r="E3" s="65" t="s">
        <v>26</v>
      </c>
    </row>
    <row r="4" spans="1:5">
      <c r="A4" s="66" t="s">
        <v>640</v>
      </c>
      <c r="B4" s="66" t="s">
        <v>641</v>
      </c>
      <c r="C4" s="66" t="s">
        <v>642</v>
      </c>
      <c r="D4" s="66" t="s">
        <v>696</v>
      </c>
      <c r="E4" s="66" t="s">
        <v>697</v>
      </c>
    </row>
    <row r="5" spans="1:5">
      <c r="A5" s="67" t="s">
        <v>640</v>
      </c>
      <c r="B5" s="68" t="s">
        <v>641</v>
      </c>
      <c r="C5" s="67" t="s">
        <v>642</v>
      </c>
      <c r="D5" s="67" t="s">
        <v>696</v>
      </c>
      <c r="E5" s="67" t="s">
        <v>697</v>
      </c>
    </row>
    <row r="6" spans="1:5">
      <c r="A6" s="69">
        <v>1</v>
      </c>
      <c r="B6" s="67" t="s">
        <v>644</v>
      </c>
      <c r="C6" s="67" t="s">
        <v>698</v>
      </c>
      <c r="D6" s="67" t="s">
        <v>679</v>
      </c>
      <c r="E6" s="70">
        <v>0</v>
      </c>
    </row>
    <row r="7" spans="1:5">
      <c r="A7" s="69">
        <v>2</v>
      </c>
      <c r="B7" s="67" t="s">
        <v>644</v>
      </c>
      <c r="C7" s="67" t="s">
        <v>699</v>
      </c>
      <c r="D7" s="67" t="s">
        <v>680</v>
      </c>
      <c r="E7" s="70">
        <v>0</v>
      </c>
    </row>
    <row r="8" spans="1:5">
      <c r="A8" s="69">
        <v>3</v>
      </c>
      <c r="B8" s="67" t="s">
        <v>644</v>
      </c>
      <c r="C8" s="67" t="s">
        <v>700</v>
      </c>
      <c r="D8" s="67" t="s">
        <v>701</v>
      </c>
      <c r="E8" s="70">
        <v>0</v>
      </c>
    </row>
    <row r="9" spans="1:5">
      <c r="A9" s="69">
        <v>4</v>
      </c>
      <c r="B9" s="67" t="s">
        <v>644</v>
      </c>
      <c r="C9" s="67" t="s">
        <v>702</v>
      </c>
      <c r="D9" s="67" t="s">
        <v>681</v>
      </c>
      <c r="E9" s="70">
        <v>0</v>
      </c>
    </row>
    <row r="10" spans="1:5">
      <c r="A10" s="69">
        <v>5</v>
      </c>
      <c r="B10" s="67" t="s">
        <v>644</v>
      </c>
      <c r="C10" s="67" t="s">
        <v>703</v>
      </c>
      <c r="D10" s="67" t="s">
        <v>682</v>
      </c>
      <c r="E10" s="70">
        <v>0</v>
      </c>
    </row>
    <row r="11" spans="1:5">
      <c r="A11" s="69">
        <v>6</v>
      </c>
      <c r="B11" s="67" t="s">
        <v>644</v>
      </c>
      <c r="C11" s="67" t="s">
        <v>704</v>
      </c>
      <c r="D11" s="67" t="s">
        <v>683</v>
      </c>
      <c r="E11" s="70">
        <v>0</v>
      </c>
    </row>
    <row r="12" spans="1:5">
      <c r="A12" s="69">
        <v>7</v>
      </c>
      <c r="B12" s="67" t="s">
        <v>644</v>
      </c>
      <c r="C12" s="67" t="s">
        <v>705</v>
      </c>
      <c r="D12" s="67" t="s">
        <v>684</v>
      </c>
      <c r="E12" s="70">
        <v>0</v>
      </c>
    </row>
    <row r="13" spans="1:5">
      <c r="A13" s="69">
        <v>8</v>
      </c>
      <c r="B13" s="67" t="s">
        <v>644</v>
      </c>
      <c r="C13" s="67" t="s">
        <v>706</v>
      </c>
      <c r="D13" s="67" t="s">
        <v>707</v>
      </c>
      <c r="E13" s="70">
        <v>0</v>
      </c>
    </row>
    <row r="14" spans="1:5">
      <c r="A14" s="69">
        <v>9</v>
      </c>
      <c r="B14" s="67" t="s">
        <v>644</v>
      </c>
      <c r="C14" s="67" t="s">
        <v>708</v>
      </c>
      <c r="D14" s="67" t="s">
        <v>686</v>
      </c>
      <c r="E14" s="70">
        <v>0</v>
      </c>
    </row>
    <row r="15" spans="1:5">
      <c r="A15" s="69">
        <v>10</v>
      </c>
      <c r="B15" s="67" t="s">
        <v>644</v>
      </c>
      <c r="C15" s="67" t="s">
        <v>709</v>
      </c>
      <c r="D15" s="67" t="s">
        <v>687</v>
      </c>
      <c r="E15" s="70">
        <v>0</v>
      </c>
    </row>
    <row r="16" spans="1:5">
      <c r="A16" s="69">
        <v>11</v>
      </c>
      <c r="B16" s="67" t="s">
        <v>644</v>
      </c>
      <c r="C16" s="67" t="s">
        <v>710</v>
      </c>
      <c r="D16" s="67" t="s">
        <v>711</v>
      </c>
      <c r="E16" s="70">
        <v>0</v>
      </c>
    </row>
    <row r="17" spans="1:5">
      <c r="A17" s="69">
        <v>12</v>
      </c>
      <c r="B17" s="67" t="s">
        <v>644</v>
      </c>
      <c r="C17" s="67" t="s">
        <v>712</v>
      </c>
      <c r="D17" s="67" t="s">
        <v>711</v>
      </c>
      <c r="E17" s="70">
        <v>0</v>
      </c>
    </row>
    <row r="18" spans="1:5">
      <c r="A18" s="69">
        <v>13</v>
      </c>
      <c r="B18" s="67" t="s">
        <v>644</v>
      </c>
      <c r="C18" s="67" t="s">
        <v>713</v>
      </c>
      <c r="D18" s="67" t="s">
        <v>689</v>
      </c>
      <c r="E18" s="70">
        <v>0</v>
      </c>
    </row>
    <row r="19" spans="1:5">
      <c r="A19" s="69">
        <v>14</v>
      </c>
      <c r="B19" s="67" t="s">
        <v>644</v>
      </c>
      <c r="C19" s="67" t="s">
        <v>714</v>
      </c>
      <c r="D19" s="67" t="s">
        <v>689</v>
      </c>
      <c r="E19" s="70">
        <v>0</v>
      </c>
    </row>
    <row r="20" spans="1:5">
      <c r="A20" s="69">
        <v>15</v>
      </c>
      <c r="B20" s="67" t="s">
        <v>644</v>
      </c>
      <c r="C20" s="67" t="s">
        <v>715</v>
      </c>
      <c r="D20" s="67" t="s">
        <v>690</v>
      </c>
      <c r="E20" s="70">
        <v>0</v>
      </c>
    </row>
    <row r="21" spans="1:5">
      <c r="A21" s="69">
        <v>16</v>
      </c>
      <c r="B21" s="67" t="s">
        <v>644</v>
      </c>
      <c r="C21" s="67" t="s">
        <v>716</v>
      </c>
      <c r="D21" s="67" t="s">
        <v>359</v>
      </c>
      <c r="E21" s="70">
        <v>0</v>
      </c>
    </row>
    <row r="22" spans="1:5">
      <c r="A22" s="69">
        <v>17</v>
      </c>
      <c r="B22" s="67" t="s">
        <v>644</v>
      </c>
      <c r="C22" s="67" t="s">
        <v>717</v>
      </c>
      <c r="D22" s="67" t="s">
        <v>691</v>
      </c>
      <c r="E22" s="70">
        <v>0</v>
      </c>
    </row>
    <row r="23" spans="1:5">
      <c r="A23" s="69">
        <v>18</v>
      </c>
      <c r="B23" s="67" t="s">
        <v>644</v>
      </c>
      <c r="C23" s="67" t="s">
        <v>718</v>
      </c>
      <c r="D23" s="67" t="s">
        <v>692</v>
      </c>
      <c r="E23" s="70">
        <v>0</v>
      </c>
    </row>
    <row r="24" spans="1:5">
      <c r="A24" s="69">
        <v>19</v>
      </c>
      <c r="B24" s="67" t="s">
        <v>644</v>
      </c>
      <c r="C24" s="67" t="s">
        <v>719</v>
      </c>
      <c r="D24" s="67" t="s">
        <v>720</v>
      </c>
      <c r="E24" s="70">
        <v>0</v>
      </c>
    </row>
    <row r="25" spans="1:5">
      <c r="A25" s="69">
        <v>20</v>
      </c>
      <c r="B25" s="67" t="s">
        <v>644</v>
      </c>
      <c r="C25" s="67" t="s">
        <v>721</v>
      </c>
      <c r="D25" s="67" t="s">
        <v>363</v>
      </c>
      <c r="E25" s="70">
        <v>0</v>
      </c>
    </row>
    <row r="26" spans="1:5">
      <c r="A26" s="69">
        <v>21</v>
      </c>
      <c r="B26" s="67" t="s">
        <v>644</v>
      </c>
      <c r="C26" s="67" t="s">
        <v>722</v>
      </c>
      <c r="D26" s="67" t="s">
        <v>693</v>
      </c>
      <c r="E26" s="70">
        <v>0</v>
      </c>
    </row>
    <row r="27" spans="1:5">
      <c r="A27" s="69">
        <v>22</v>
      </c>
      <c r="B27" s="67" t="s">
        <v>644</v>
      </c>
      <c r="C27" s="67" t="s">
        <v>723</v>
      </c>
      <c r="D27" s="67" t="s">
        <v>364</v>
      </c>
      <c r="E27" s="70">
        <v>0</v>
      </c>
    </row>
    <row r="28" spans="1:5">
      <c r="A28" s="69">
        <v>23</v>
      </c>
      <c r="B28" s="67" t="s">
        <v>644</v>
      </c>
      <c r="C28" s="67" t="s">
        <v>724</v>
      </c>
      <c r="D28" s="67" t="s">
        <v>694</v>
      </c>
      <c r="E28" s="70">
        <v>0</v>
      </c>
    </row>
    <row r="29" spans="1:5">
      <c r="A29" s="69">
        <v>24</v>
      </c>
      <c r="B29" s="67" t="s">
        <v>644</v>
      </c>
      <c r="C29" s="67" t="s">
        <v>725</v>
      </c>
      <c r="D29" s="67" t="s">
        <v>162</v>
      </c>
      <c r="E29" s="70">
        <v>0</v>
      </c>
    </row>
    <row r="32" spans="1:5">
      <c r="B32" s="58" t="s">
        <v>726</v>
      </c>
    </row>
  </sheetData>
  <mergeCells count="6">
    <mergeCell ref="A1:E1"/>
    <mergeCell ref="A4:A5"/>
    <mergeCell ref="B4:B5"/>
    <mergeCell ref="C4:C5"/>
    <mergeCell ref="D4:D5"/>
    <mergeCell ref="E4:E5"/>
  </mergeCells>
  <printOptions horizontalCentered="1"/>
  <pageMargins left="0.66875" right="0.590277777777778" top="0.590277777777778" bottom="0.786805555555556" header="0.314583333333333" footer="0.511805555555556"/>
  <pageSetup paperSize="9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showZeros="0" zoomScaleSheetLayoutView="60" workbookViewId="0">
      <selection activeCell="G5" sqref="G$1:G$1048576"/>
    </sheetView>
  </sheetViews>
  <sheetFormatPr defaultColWidth="10.32" defaultRowHeight="38.25" customHeight="1" outlineLevelRow="5" outlineLevelCol="1"/>
  <cols>
    <col min="1" max="1" width="48.7" style="46" customWidth="1"/>
    <col min="2" max="2" width="31.2" style="46" customWidth="1"/>
    <col min="3" max="8" width="10.32" style="46" customWidth="1"/>
    <col min="9" max="9" width="10.32" style="47" customWidth="1"/>
    <col min="10" max="16382" width="10.32" style="46"/>
    <col min="16383" max="16384" width="10.32" style="48"/>
  </cols>
  <sheetData>
    <row r="1" ht="54" customHeight="1" spans="1:2">
      <c r="A1" s="49" t="s">
        <v>727</v>
      </c>
      <c r="B1" s="49"/>
    </row>
    <row r="2" customHeight="1" spans="1:2">
      <c r="A2" s="50" t="s">
        <v>639</v>
      </c>
      <c r="B2" s="51" t="s">
        <v>446</v>
      </c>
    </row>
    <row r="3" ht="30" customHeight="1" spans="1:2">
      <c r="A3" s="52" t="s">
        <v>643</v>
      </c>
      <c r="B3" s="53" t="s">
        <v>728</v>
      </c>
    </row>
    <row r="4" ht="30" customHeight="1" spans="1:2">
      <c r="A4" s="54" t="s">
        <v>729</v>
      </c>
      <c r="B4" s="55" t="s">
        <v>730</v>
      </c>
    </row>
    <row r="5" ht="30" customHeight="1" spans="1:2">
      <c r="A5" s="56" t="s">
        <v>731</v>
      </c>
      <c r="B5" s="57" t="s">
        <v>730</v>
      </c>
    </row>
    <row r="6" customHeight="1" spans="1:2">
      <c r="A6" s="58" t="s">
        <v>732</v>
      </c>
    </row>
  </sheetData>
  <mergeCells count="1">
    <mergeCell ref="A1:B1"/>
  </mergeCells>
  <printOptions horizontalCentered="1"/>
  <pageMargins left="0.66875" right="0.590277777777778" top="0.590277777777778" bottom="0.786805555555556" header="0.314583333333333" footer="0.511805555555556"/>
  <pageSetup paperSize="9" scale="91" fitToHeight="0" orientation="portrait" useFirstPageNumber="1" horizontalDpi="600" verticalDpi="600"/>
  <headerFooter alignWithMargins="0">
    <oddFooter>&amp;R&amp;14— &amp;P —</oddFooter>
    <evenFooter>&amp;L— &amp;P —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20"/>
  <sheetViews>
    <sheetView workbookViewId="0">
      <selection activeCell="G5" sqref="G$1:G$1048576"/>
    </sheetView>
  </sheetViews>
  <sheetFormatPr defaultColWidth="10.2866666666667" defaultRowHeight="15"/>
  <cols>
    <col min="1" max="1" width="10.1266666666667" customWidth="1"/>
    <col min="2" max="2" width="19.3733333333333" style="6" customWidth="1"/>
    <col min="3" max="3" width="11.2533333333333" style="6" customWidth="1"/>
    <col min="4" max="4" width="11.3733333333333" style="6" customWidth="1"/>
    <col min="5" max="5" width="13.2533333333333" style="6" customWidth="1"/>
    <col min="6" max="7" width="11" style="6" customWidth="1"/>
    <col min="8" max="8" width="8.37333333333333" style="6" customWidth="1"/>
    <col min="9" max="9" width="8.87333333333333" style="6" customWidth="1"/>
    <col min="10" max="10" width="10.6266666666667" style="6" customWidth="1"/>
    <col min="11" max="11" width="9.58" customWidth="1"/>
  </cols>
  <sheetData>
    <row r="1" ht="42" customHeight="1" spans="1:10">
      <c r="A1" s="4" t="s">
        <v>733</v>
      </c>
      <c r="B1" s="4"/>
      <c r="C1" s="4"/>
      <c r="D1" s="4"/>
      <c r="E1" s="4"/>
      <c r="F1" s="4"/>
      <c r="G1" s="4"/>
      <c r="H1" s="4"/>
      <c r="I1" s="4"/>
      <c r="J1" s="4"/>
    </row>
    <row r="2" ht="13.5" customHeight="1" spans="1:10">
      <c r="I2" s="37" t="s">
        <v>734</v>
      </c>
      <c r="J2" s="37" t="s">
        <v>4</v>
      </c>
    </row>
    <row r="3" ht="18.25" customHeight="1" spans="1:10">
      <c r="A3" s="38" t="s">
        <v>735</v>
      </c>
      <c r="B3" s="12" t="s">
        <v>28</v>
      </c>
      <c r="C3" s="12" t="s">
        <v>29</v>
      </c>
      <c r="D3" s="13"/>
      <c r="E3" s="13"/>
      <c r="F3" s="13"/>
      <c r="G3" s="13"/>
      <c r="H3" s="12" t="s">
        <v>30</v>
      </c>
      <c r="I3" s="13"/>
      <c r="J3" s="13"/>
    </row>
    <row r="4" ht="17.75" customHeight="1" spans="1:10">
      <c r="A4" s="39"/>
      <c r="B4" s="13"/>
      <c r="C4" s="12" t="s">
        <v>31</v>
      </c>
      <c r="D4" s="12" t="s">
        <v>32</v>
      </c>
      <c r="E4" s="12" t="s">
        <v>33</v>
      </c>
      <c r="F4" s="12" t="s">
        <v>34</v>
      </c>
      <c r="G4" s="13"/>
      <c r="H4" s="12" t="s">
        <v>35</v>
      </c>
      <c r="I4" s="12" t="s">
        <v>454</v>
      </c>
      <c r="J4" s="13"/>
    </row>
    <row r="5" ht="17.75" customHeight="1" spans="1:10">
      <c r="A5" s="39"/>
      <c r="B5" s="13"/>
      <c r="C5" s="13"/>
      <c r="D5" s="13"/>
      <c r="E5" s="13"/>
      <c r="F5" s="12" t="s">
        <v>37</v>
      </c>
      <c r="G5" s="12" t="s">
        <v>38</v>
      </c>
      <c r="H5" s="13"/>
      <c r="I5" s="12" t="s">
        <v>37</v>
      </c>
      <c r="J5" s="12" t="s">
        <v>38</v>
      </c>
    </row>
    <row r="6" ht="39" customHeight="1" spans="1:10">
      <c r="A6" s="40">
        <v>102</v>
      </c>
      <c r="B6" s="18" t="s">
        <v>736</v>
      </c>
      <c r="C6" s="41">
        <f>C7+C15</f>
        <v>30698</v>
      </c>
      <c r="D6" s="41">
        <f>D7+D15</f>
        <v>32063.73</v>
      </c>
      <c r="E6" s="20">
        <f t="shared" ref="E6:E11" si="0">D6/C6*100</f>
        <v>104.44892175386</v>
      </c>
      <c r="F6" s="41">
        <f>F7+F15</f>
        <v>3104</v>
      </c>
      <c r="G6" s="20">
        <v>10.7172997237569</v>
      </c>
      <c r="H6" s="41">
        <f>H7+H15</f>
        <v>34126.8</v>
      </c>
      <c r="I6" s="41">
        <f t="shared" ref="I6:I12" si="1">H6-D6</f>
        <v>2063.07</v>
      </c>
      <c r="J6" s="21">
        <f t="shared" ref="J6:J12" si="2">I6/D6*100</f>
        <v>6.43427948027257</v>
      </c>
    </row>
    <row r="7" ht="35" customHeight="1" spans="1:10">
      <c r="A7" s="40">
        <v>10210</v>
      </c>
      <c r="B7" s="18" t="s">
        <v>737</v>
      </c>
      <c r="C7" s="41">
        <f>SUM(C8:C14)</f>
        <v>9615</v>
      </c>
      <c r="D7" s="41">
        <f>SUM(D8:D14)</f>
        <v>10376.73</v>
      </c>
      <c r="E7" s="20">
        <f t="shared" si="0"/>
        <v>107.922308892356</v>
      </c>
      <c r="F7" s="41">
        <f>SUM(F8:F14)</f>
        <v>1477</v>
      </c>
      <c r="G7" s="20">
        <v>16.5924719101124</v>
      </c>
      <c r="H7" s="41">
        <f>SUM(H8:H14)</f>
        <v>11370.8</v>
      </c>
      <c r="I7" s="41">
        <f t="shared" si="1"/>
        <v>994.07</v>
      </c>
      <c r="J7" s="21">
        <f t="shared" si="2"/>
        <v>9.579800187535</v>
      </c>
    </row>
    <row r="8" ht="17.75" customHeight="1" spans="1:10">
      <c r="A8" s="42">
        <v>1021001</v>
      </c>
      <c r="B8" s="23" t="s">
        <v>738</v>
      </c>
      <c r="C8" s="43">
        <v>2379</v>
      </c>
      <c r="D8" s="43">
        <v>3125</v>
      </c>
      <c r="E8" s="25">
        <f t="shared" si="0"/>
        <v>131.357713324926</v>
      </c>
      <c r="F8" s="43">
        <v>554</v>
      </c>
      <c r="G8" s="25">
        <v>21.5480357837417</v>
      </c>
      <c r="H8" s="43">
        <v>3167</v>
      </c>
      <c r="I8" s="43">
        <f t="shared" si="1"/>
        <v>42</v>
      </c>
      <c r="J8" s="26">
        <f t="shared" si="2"/>
        <v>1.344</v>
      </c>
    </row>
    <row r="9" ht="17.75" customHeight="1" spans="1:10">
      <c r="A9" s="42">
        <v>1021002</v>
      </c>
      <c r="B9" s="23" t="s">
        <v>739</v>
      </c>
      <c r="C9" s="43">
        <v>6768</v>
      </c>
      <c r="D9" s="43">
        <v>6700</v>
      </c>
      <c r="E9" s="25">
        <f t="shared" si="0"/>
        <v>98.9952718676123</v>
      </c>
      <c r="F9" s="43">
        <v>1027</v>
      </c>
      <c r="G9" s="25">
        <v>18.1032963158823</v>
      </c>
      <c r="H9" s="43">
        <v>7605</v>
      </c>
      <c r="I9" s="43">
        <f t="shared" si="1"/>
        <v>905</v>
      </c>
      <c r="J9" s="26">
        <f t="shared" si="2"/>
        <v>13.5074626865672</v>
      </c>
    </row>
    <row r="10" ht="17.75" customHeight="1" spans="1:10">
      <c r="A10" s="42">
        <v>1021003</v>
      </c>
      <c r="B10" s="23" t="s">
        <v>740</v>
      </c>
      <c r="C10" s="43">
        <v>94</v>
      </c>
      <c r="D10" s="43">
        <v>64</v>
      </c>
      <c r="E10" s="25">
        <f t="shared" si="0"/>
        <v>68.0851063829787</v>
      </c>
      <c r="F10" s="43">
        <v>24</v>
      </c>
      <c r="G10" s="25">
        <v>60</v>
      </c>
      <c r="H10" s="43">
        <v>110</v>
      </c>
      <c r="I10" s="43">
        <f t="shared" si="1"/>
        <v>46</v>
      </c>
      <c r="J10" s="26">
        <f t="shared" si="2"/>
        <v>71.875</v>
      </c>
    </row>
    <row r="11" ht="17.75" customHeight="1" spans="1:10">
      <c r="A11" s="42">
        <v>1021004</v>
      </c>
      <c r="B11" s="23" t="s">
        <v>741</v>
      </c>
      <c r="C11" s="43">
        <v>310</v>
      </c>
      <c r="D11" s="43">
        <v>293</v>
      </c>
      <c r="E11" s="25">
        <f t="shared" si="0"/>
        <v>94.5161290322581</v>
      </c>
      <c r="F11" s="43">
        <v>-249</v>
      </c>
      <c r="G11" s="25">
        <v>-45.9409594095941</v>
      </c>
      <c r="H11" s="43">
        <v>293</v>
      </c>
      <c r="I11" s="43">
        <f t="shared" si="1"/>
        <v>0</v>
      </c>
      <c r="J11" s="26">
        <f t="shared" si="2"/>
        <v>0</v>
      </c>
    </row>
    <row r="12" ht="17.75" customHeight="1" spans="1:10">
      <c r="A12" s="42">
        <v>1021005</v>
      </c>
      <c r="B12" s="23" t="s">
        <v>742</v>
      </c>
      <c r="C12" s="43">
        <v>0</v>
      </c>
      <c r="D12" s="43">
        <v>194</v>
      </c>
      <c r="E12" s="25"/>
      <c r="F12" s="43">
        <v>194</v>
      </c>
      <c r="G12" s="25"/>
      <c r="H12" s="43">
        <v>195</v>
      </c>
      <c r="I12" s="43">
        <f t="shared" si="1"/>
        <v>1</v>
      </c>
      <c r="J12" s="26">
        <f t="shared" si="2"/>
        <v>0.515463917525773</v>
      </c>
    </row>
    <row r="13" ht="17.75" customHeight="1" spans="1:10">
      <c r="A13" s="42">
        <v>1101604</v>
      </c>
      <c r="B13" s="23" t="s">
        <v>743</v>
      </c>
      <c r="C13" s="43">
        <v>4</v>
      </c>
      <c r="D13" s="43">
        <v>0.73</v>
      </c>
      <c r="E13" s="25">
        <f t="shared" ref="E13:E20" si="3">D13/C13*100</f>
        <v>18.25</v>
      </c>
      <c r="F13" s="43">
        <v>-4</v>
      </c>
      <c r="G13" s="25">
        <v>85.4</v>
      </c>
      <c r="H13" s="43">
        <v>0.8</v>
      </c>
      <c r="I13" s="43">
        <f t="shared" ref="I13:I20" si="4">H13-D13</f>
        <v>0.0700000000000001</v>
      </c>
      <c r="J13" s="26">
        <f t="shared" ref="J13:J20" si="5">I13/D13*100</f>
        <v>9.58904109589042</v>
      </c>
    </row>
    <row r="14" ht="17.75" customHeight="1" spans="1:10">
      <c r="A14" s="42">
        <v>1021099</v>
      </c>
      <c r="B14" s="23" t="s">
        <v>65</v>
      </c>
      <c r="C14" s="43">
        <v>60</v>
      </c>
      <c r="D14" s="43">
        <v>0</v>
      </c>
      <c r="E14" s="25">
        <f t="shared" si="3"/>
        <v>0</v>
      </c>
      <c r="F14" s="43">
        <v>-69</v>
      </c>
      <c r="G14" s="25">
        <v>-100</v>
      </c>
      <c r="H14" s="43">
        <v>0</v>
      </c>
      <c r="I14" s="43">
        <f t="shared" si="4"/>
        <v>0</v>
      </c>
      <c r="J14" s="26"/>
    </row>
    <row r="15" ht="31" customHeight="1" spans="1:10">
      <c r="A15" s="40">
        <v>10211</v>
      </c>
      <c r="B15" s="18" t="s">
        <v>744</v>
      </c>
      <c r="C15" s="41">
        <f>SUM(C16:C20)</f>
        <v>21083</v>
      </c>
      <c r="D15" s="41">
        <f>SUM(D16:D20)</f>
        <v>21687</v>
      </c>
      <c r="E15" s="20">
        <f t="shared" si="3"/>
        <v>102.864867428734</v>
      </c>
      <c r="F15" s="41">
        <f>SUM(F16:F20)</f>
        <v>1627</v>
      </c>
      <c r="G15" s="20">
        <v>8.11066799601196</v>
      </c>
      <c r="H15" s="41">
        <f>SUM(H16:H20)</f>
        <v>22756</v>
      </c>
      <c r="I15" s="41">
        <f t="shared" si="4"/>
        <v>1069</v>
      </c>
      <c r="J15" s="21">
        <f t="shared" si="5"/>
        <v>4.92922027020796</v>
      </c>
    </row>
    <row r="16" ht="17.75" customHeight="1" spans="1:10">
      <c r="A16" s="42">
        <v>1021101</v>
      </c>
      <c r="B16" s="23" t="s">
        <v>738</v>
      </c>
      <c r="C16" s="43">
        <v>9951</v>
      </c>
      <c r="D16" s="43">
        <v>10416</v>
      </c>
      <c r="E16" s="25">
        <f t="shared" si="3"/>
        <v>104.672897196262</v>
      </c>
      <c r="F16" s="41">
        <v>552</v>
      </c>
      <c r="G16" s="25">
        <v>5.59610705596107</v>
      </c>
      <c r="H16" s="43">
        <v>10498</v>
      </c>
      <c r="I16" s="43">
        <f t="shared" si="4"/>
        <v>82</v>
      </c>
      <c r="J16" s="26">
        <f t="shared" si="5"/>
        <v>0.787250384024577</v>
      </c>
    </row>
    <row r="17" ht="17.75" customHeight="1" spans="1:10">
      <c r="A17" s="42">
        <v>1021102</v>
      </c>
      <c r="B17" s="23" t="s">
        <v>739</v>
      </c>
      <c r="C17" s="43">
        <v>11008</v>
      </c>
      <c r="D17" s="43">
        <v>11141</v>
      </c>
      <c r="E17" s="25">
        <f t="shared" si="3"/>
        <v>101.208212209302</v>
      </c>
      <c r="F17" s="41">
        <v>1124</v>
      </c>
      <c r="G17" s="25">
        <v>11.2209244284716</v>
      </c>
      <c r="H17" s="43">
        <v>12146</v>
      </c>
      <c r="I17" s="43">
        <f t="shared" si="4"/>
        <v>1005</v>
      </c>
      <c r="J17" s="26">
        <f t="shared" si="5"/>
        <v>9.02073422493492</v>
      </c>
    </row>
    <row r="18" ht="17.75" customHeight="1" spans="1:10">
      <c r="A18" s="42">
        <v>1021103</v>
      </c>
      <c r="B18" s="23" t="s">
        <v>740</v>
      </c>
      <c r="C18" s="43">
        <v>12</v>
      </c>
      <c r="D18" s="43">
        <v>13</v>
      </c>
      <c r="E18" s="25">
        <f t="shared" si="3"/>
        <v>108.333333333333</v>
      </c>
      <c r="F18" s="41">
        <v>2</v>
      </c>
      <c r="G18" s="25">
        <v>18.1818181818182</v>
      </c>
      <c r="H18" s="43">
        <v>12</v>
      </c>
      <c r="I18" s="43">
        <f t="shared" si="4"/>
        <v>-1</v>
      </c>
      <c r="J18" s="26">
        <f t="shared" si="5"/>
        <v>-7.69230769230769</v>
      </c>
    </row>
    <row r="19" ht="17.75" customHeight="1" spans="1:10">
      <c r="A19" s="42">
        <v>1101605</v>
      </c>
      <c r="B19" s="23" t="s">
        <v>743</v>
      </c>
      <c r="C19" s="43">
        <v>112</v>
      </c>
      <c r="D19" s="43">
        <v>117</v>
      </c>
      <c r="E19" s="25">
        <f t="shared" si="3"/>
        <v>104.464285714286</v>
      </c>
      <c r="F19" s="41">
        <v>-51</v>
      </c>
      <c r="G19" s="25">
        <v>-30.3571428571429</v>
      </c>
      <c r="H19" s="43">
        <v>100</v>
      </c>
      <c r="I19" s="43">
        <f t="shared" si="4"/>
        <v>-17</v>
      </c>
      <c r="J19" s="26">
        <f t="shared" si="5"/>
        <v>-14.5299145299145</v>
      </c>
    </row>
    <row r="20" ht="17.75" customHeight="1" spans="1:10">
      <c r="A20" s="42">
        <v>1021199</v>
      </c>
      <c r="B20" s="23" t="s">
        <v>65</v>
      </c>
      <c r="C20" s="44">
        <v>0</v>
      </c>
      <c r="D20" s="45">
        <v>0</v>
      </c>
      <c r="E20" s="25"/>
      <c r="F20" s="41">
        <v>0</v>
      </c>
      <c r="G20" s="25"/>
      <c r="H20" s="44">
        <v>0</v>
      </c>
      <c r="I20" s="43">
        <f t="shared" si="4"/>
        <v>0</v>
      </c>
      <c r="J20" s="26"/>
    </row>
  </sheetData>
  <mergeCells count="13">
    <mergeCell ref="A1:J1"/>
    <mergeCell ref="C2:H2"/>
    <mergeCell ref="I2:J2"/>
    <mergeCell ref="C3:G3"/>
    <mergeCell ref="H3:J3"/>
    <mergeCell ref="F4:G4"/>
    <mergeCell ref="I4:J4"/>
    <mergeCell ref="A3:A5"/>
    <mergeCell ref="B3:B5"/>
    <mergeCell ref="C4:C5"/>
    <mergeCell ref="D4:D5"/>
    <mergeCell ref="E4:E5"/>
    <mergeCell ref="H4:H5"/>
  </mergeCells>
  <printOptions horizontalCentered="1"/>
  <pageMargins left="0.700694444444445" right="0.700694444444445" top="0.751388888888889" bottom="0.751388888888889" header="0.298611111111111" footer="0.298611111111111"/>
  <pageSetup paperSize="9" firstPageNumber="36" orientation="landscape" useFirstPageNumber="1" horizontalDpi="600"/>
  <headerFooter>
    <oddFooter>&amp;C第 &amp;P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21"/>
  <sheetViews>
    <sheetView view="pageBreakPreview" zoomScaleNormal="100" workbookViewId="0">
      <selection activeCell="G5" sqref="G$1:G$1048576"/>
    </sheetView>
  </sheetViews>
  <sheetFormatPr defaultColWidth="10.2866666666667" defaultRowHeight="15"/>
  <cols>
    <col min="1" max="1" width="8.25333333333333" customWidth="1"/>
    <col min="2" max="2" width="37.8733333333333" customWidth="1"/>
    <col min="3" max="3" width="9.37333333333333" style="2" customWidth="1"/>
    <col min="4" max="4" width="8.5" style="2" customWidth="1"/>
    <col min="5" max="5" width="12.6266666666667" style="2" customWidth="1"/>
    <col min="6" max="6" width="8.5" style="2" customWidth="1"/>
    <col min="7" max="7" width="8.5" style="3" customWidth="1"/>
    <col min="8" max="10" width="8.5" style="2" customWidth="1"/>
    <col min="11" max="11" width="9.58" customWidth="1"/>
  </cols>
  <sheetData>
    <row r="1" customFormat="1" ht="36" customHeight="1" spans="1:10">
      <c r="A1" s="4" t="s">
        <v>745</v>
      </c>
      <c r="B1" s="4"/>
      <c r="C1" s="4"/>
      <c r="D1" s="4"/>
      <c r="E1" s="4"/>
      <c r="F1" s="4"/>
      <c r="G1" s="5"/>
      <c r="H1" s="4"/>
      <c r="I1" s="4"/>
      <c r="J1" s="4"/>
    </row>
    <row r="2" customFormat="1" ht="13.5" customHeight="1" spans="1:10">
      <c r="B2" s="6"/>
      <c r="C2" s="7"/>
      <c r="D2" s="7"/>
      <c r="E2" s="7"/>
      <c r="F2" s="7"/>
      <c r="G2" s="8"/>
      <c r="H2" s="7"/>
      <c r="I2" s="9" t="s">
        <v>446</v>
      </c>
      <c r="J2" s="10" t="s">
        <v>4</v>
      </c>
    </row>
    <row r="3" ht="17.8" customHeight="1" spans="1:10">
      <c r="A3" s="11" t="s">
        <v>746</v>
      </c>
      <c r="B3" s="12" t="s">
        <v>28</v>
      </c>
      <c r="C3" s="12" t="s">
        <v>29</v>
      </c>
      <c r="D3" s="13"/>
      <c r="E3" s="13"/>
      <c r="F3" s="13"/>
      <c r="G3" s="14"/>
      <c r="H3" s="12" t="s">
        <v>30</v>
      </c>
      <c r="I3" s="13"/>
      <c r="J3" s="13"/>
    </row>
    <row r="4" ht="17.4" customHeight="1" spans="1:10">
      <c r="A4" s="15"/>
      <c r="B4" s="13"/>
      <c r="C4" s="12" t="s">
        <v>31</v>
      </c>
      <c r="D4" s="12" t="s">
        <v>32</v>
      </c>
      <c r="E4" s="12" t="s">
        <v>33</v>
      </c>
      <c r="F4" s="12" t="s">
        <v>34</v>
      </c>
      <c r="G4" s="14"/>
      <c r="H4" s="12" t="s">
        <v>35</v>
      </c>
      <c r="I4" s="12" t="s">
        <v>454</v>
      </c>
      <c r="J4" s="13"/>
    </row>
    <row r="5" ht="17.4" customHeight="1" spans="1:10">
      <c r="A5" s="15"/>
      <c r="B5" s="13"/>
      <c r="C5" s="13"/>
      <c r="D5" s="13"/>
      <c r="E5" s="13"/>
      <c r="F5" s="12" t="s">
        <v>37</v>
      </c>
      <c r="G5" s="16" t="s">
        <v>38</v>
      </c>
      <c r="H5" s="13"/>
      <c r="I5" s="12" t="s">
        <v>37</v>
      </c>
      <c r="J5" s="12" t="s">
        <v>38</v>
      </c>
    </row>
    <row r="6" ht="23" customHeight="1" spans="1:10">
      <c r="A6" s="17">
        <v>209</v>
      </c>
      <c r="B6" s="18" t="s">
        <v>747</v>
      </c>
      <c r="C6" s="19">
        <f>C7+C12</f>
        <v>27855</v>
      </c>
      <c r="D6" s="19">
        <f>D7+D12</f>
        <v>28960.3</v>
      </c>
      <c r="E6" s="20">
        <f>D6/C6*100</f>
        <v>103.968048824269</v>
      </c>
      <c r="F6" s="19">
        <v>2573.3</v>
      </c>
      <c r="G6" s="21">
        <v>9.75215068025921</v>
      </c>
      <c r="H6" s="19">
        <f>H7+H12</f>
        <v>30904</v>
      </c>
      <c r="I6" s="19">
        <f>H6-D6</f>
        <v>1943.7</v>
      </c>
      <c r="J6" s="20">
        <f>I6/D6*100</f>
        <v>6.71160174445707</v>
      </c>
    </row>
    <row r="7" ht="17.4" customHeight="1" spans="1:10">
      <c r="A7" s="17">
        <v>20910</v>
      </c>
      <c r="B7" s="18" t="s">
        <v>748</v>
      </c>
      <c r="C7" s="19">
        <f>SUM(C8:C11)</f>
        <v>6772</v>
      </c>
      <c r="D7" s="19">
        <f>SUM(D8:D11)</f>
        <v>7273.3</v>
      </c>
      <c r="E7" s="20">
        <f>D7/C7*100</f>
        <v>107.402539870053</v>
      </c>
      <c r="F7" s="19">
        <v>1167.3</v>
      </c>
      <c r="G7" s="21">
        <v>19.1172617097936</v>
      </c>
      <c r="H7" s="19">
        <f>SUM(H8:H11)</f>
        <v>8149</v>
      </c>
      <c r="I7" s="19">
        <f t="shared" ref="I7:I21" si="0">H7-D7</f>
        <v>875.7</v>
      </c>
      <c r="J7" s="20">
        <f t="shared" ref="J7:J21" si="1">I7/D7*100</f>
        <v>12.0399268557601</v>
      </c>
    </row>
    <row r="8" ht="17.4" customHeight="1" spans="1:10">
      <c r="A8" s="22">
        <v>2091001</v>
      </c>
      <c r="B8" s="23" t="s">
        <v>749</v>
      </c>
      <c r="C8" s="24">
        <v>6761</v>
      </c>
      <c r="D8" s="24">
        <v>7256</v>
      </c>
      <c r="E8" s="25">
        <f>D8/C8*100</f>
        <v>107.321402159444</v>
      </c>
      <c r="F8" s="24">
        <v>1163</v>
      </c>
      <c r="G8" s="26">
        <v>19.08747743312</v>
      </c>
      <c r="H8" s="24">
        <v>8131</v>
      </c>
      <c r="I8" s="24">
        <f t="shared" si="0"/>
        <v>875</v>
      </c>
      <c r="J8" s="25">
        <f t="shared" si="1"/>
        <v>12.0589856670342</v>
      </c>
    </row>
    <row r="9" ht="17.4" customHeight="1" spans="1:10">
      <c r="A9" s="22">
        <v>2301704</v>
      </c>
      <c r="B9" s="23" t="s">
        <v>750</v>
      </c>
      <c r="C9" s="24">
        <v>3</v>
      </c>
      <c r="D9" s="24">
        <v>5.5</v>
      </c>
      <c r="E9" s="25">
        <f t="shared" ref="E9:E17" si="2">D9/C9*100</f>
        <v>183.333333333333</v>
      </c>
      <c r="F9" s="24">
        <v>1.5</v>
      </c>
      <c r="G9" s="26">
        <v>37.5</v>
      </c>
      <c r="H9" s="24">
        <v>6</v>
      </c>
      <c r="I9" s="24">
        <f t="shared" si="0"/>
        <v>0.5</v>
      </c>
      <c r="J9" s="25">
        <f t="shared" si="1"/>
        <v>9.09090909090909</v>
      </c>
    </row>
    <row r="10" ht="17.4" customHeight="1" spans="1:10">
      <c r="A10" s="22">
        <v>2091099</v>
      </c>
      <c r="B10" s="23" t="s">
        <v>353</v>
      </c>
      <c r="C10" s="24">
        <v>8</v>
      </c>
      <c r="D10" s="24">
        <v>11.8</v>
      </c>
      <c r="E10" s="25">
        <f t="shared" si="2"/>
        <v>147.5</v>
      </c>
      <c r="F10" s="24">
        <v>2.8</v>
      </c>
      <c r="G10" s="26">
        <v>31.1111111111111</v>
      </c>
      <c r="H10" s="24">
        <v>12</v>
      </c>
      <c r="I10" s="24">
        <f t="shared" si="0"/>
        <v>0.199999999999999</v>
      </c>
      <c r="J10" s="25">
        <f t="shared" si="1"/>
        <v>1.69491525423728</v>
      </c>
    </row>
    <row r="11" ht="17.4" customHeight="1" spans="1:10">
      <c r="A11" s="22">
        <v>2301901</v>
      </c>
      <c r="B11" s="23" t="s">
        <v>751</v>
      </c>
      <c r="C11" s="24"/>
      <c r="D11" s="24"/>
      <c r="E11" s="25"/>
      <c r="F11" s="24">
        <v>0</v>
      </c>
      <c r="G11" s="26"/>
      <c r="H11" s="24"/>
      <c r="I11" s="24">
        <f t="shared" si="0"/>
        <v>0</v>
      </c>
      <c r="J11" s="25"/>
    </row>
    <row r="12" ht="17.4" customHeight="1" spans="1:10">
      <c r="A12" s="17">
        <v>20911</v>
      </c>
      <c r="B12" s="18" t="s">
        <v>752</v>
      </c>
      <c r="C12" s="19">
        <f>SUM(C13:C15)</f>
        <v>21083</v>
      </c>
      <c r="D12" s="19">
        <f>SUM(D13:D15)</f>
        <v>21687</v>
      </c>
      <c r="E12" s="25">
        <f t="shared" si="2"/>
        <v>102.864867428734</v>
      </c>
      <c r="F12" s="19">
        <v>1406</v>
      </c>
      <c r="G12" s="21">
        <v>6.93259701198166</v>
      </c>
      <c r="H12" s="19">
        <f>SUM(H13:H15)</f>
        <v>22755</v>
      </c>
      <c r="I12" s="19">
        <f t="shared" si="0"/>
        <v>1068</v>
      </c>
      <c r="J12" s="20">
        <f t="shared" si="1"/>
        <v>4.92460921289252</v>
      </c>
    </row>
    <row r="13" ht="17.4" customHeight="1" spans="1:10">
      <c r="A13" s="22">
        <v>2091101</v>
      </c>
      <c r="B13" s="23" t="s">
        <v>749</v>
      </c>
      <c r="C13" s="24">
        <v>20961</v>
      </c>
      <c r="D13" s="24">
        <v>21618</v>
      </c>
      <c r="E13" s="25">
        <f t="shared" si="2"/>
        <v>103.134392443109</v>
      </c>
      <c r="F13" s="24">
        <v>1491</v>
      </c>
      <c r="G13" s="26">
        <v>7.40795945744522</v>
      </c>
      <c r="H13" s="24">
        <v>22695</v>
      </c>
      <c r="I13" s="24">
        <f t="shared" si="0"/>
        <v>1077</v>
      </c>
      <c r="J13" s="25">
        <f t="shared" si="1"/>
        <v>4.9819594782126</v>
      </c>
    </row>
    <row r="14" ht="17.4" customHeight="1" spans="1:10">
      <c r="A14" s="22">
        <v>2301705</v>
      </c>
      <c r="B14" s="23" t="s">
        <v>750</v>
      </c>
      <c r="C14" s="24">
        <v>112</v>
      </c>
      <c r="D14" s="24">
        <v>46</v>
      </c>
      <c r="E14" s="25">
        <f t="shared" si="2"/>
        <v>41.0714285714286</v>
      </c>
      <c r="F14" s="24">
        <v>-76</v>
      </c>
      <c r="G14" s="26">
        <v>-62.2950819672131</v>
      </c>
      <c r="H14" s="24">
        <v>40</v>
      </c>
      <c r="I14" s="24">
        <f t="shared" si="0"/>
        <v>-6</v>
      </c>
      <c r="J14" s="25">
        <f t="shared" si="1"/>
        <v>-13.0434782608696</v>
      </c>
    </row>
    <row r="15" ht="17.4" customHeight="1" spans="1:10">
      <c r="A15" s="22">
        <v>2091199</v>
      </c>
      <c r="B15" s="23" t="s">
        <v>353</v>
      </c>
      <c r="C15" s="27">
        <v>10</v>
      </c>
      <c r="D15" s="24">
        <v>23</v>
      </c>
      <c r="E15" s="25">
        <f t="shared" si="2"/>
        <v>230</v>
      </c>
      <c r="F15" s="24">
        <v>-9</v>
      </c>
      <c r="G15" s="26">
        <v>-28.125</v>
      </c>
      <c r="H15" s="27">
        <v>20</v>
      </c>
      <c r="I15" s="24">
        <f t="shared" si="0"/>
        <v>-3</v>
      </c>
      <c r="J15" s="25">
        <f t="shared" si="1"/>
        <v>-13.0434782608696</v>
      </c>
    </row>
    <row r="16" ht="17.75" customHeight="1" spans="1:10">
      <c r="A16" s="28"/>
      <c r="B16" s="29" t="s">
        <v>753</v>
      </c>
      <c r="C16" s="30">
        <v>2844</v>
      </c>
      <c r="D16" s="30">
        <v>3104</v>
      </c>
      <c r="E16" s="25">
        <f t="shared" si="2"/>
        <v>109.142053445851</v>
      </c>
      <c r="F16" s="30">
        <v>309.429999999999</v>
      </c>
      <c r="G16" s="31">
        <v>11.06</v>
      </c>
      <c r="H16" s="30">
        <v>3222</v>
      </c>
      <c r="I16" s="24">
        <f t="shared" si="0"/>
        <v>118</v>
      </c>
      <c r="J16" s="25">
        <f t="shared" si="1"/>
        <v>3.80154639175258</v>
      </c>
    </row>
    <row r="17" ht="17.75" customHeight="1" spans="1:10">
      <c r="A17" s="32"/>
      <c r="B17" s="23" t="s">
        <v>754</v>
      </c>
      <c r="C17" s="27"/>
      <c r="D17" s="27"/>
      <c r="E17" s="25"/>
      <c r="F17" s="27">
        <v>221</v>
      </c>
      <c r="G17" s="33">
        <v>-100</v>
      </c>
      <c r="H17" s="27"/>
      <c r="I17" s="24">
        <f t="shared" si="0"/>
        <v>0</v>
      </c>
      <c r="J17" s="25"/>
    </row>
    <row r="18" s="1" customFormat="1" ht="28" customHeight="1" spans="1:10">
      <c r="A18" s="34"/>
      <c r="B18" s="18" t="s">
        <v>755</v>
      </c>
      <c r="C18" s="35">
        <f>C16+C17</f>
        <v>2844</v>
      </c>
      <c r="D18" s="35">
        <f>D16+D17</f>
        <v>3104</v>
      </c>
      <c r="E18" s="20">
        <f>D18/C18*100</f>
        <v>109.142053445851</v>
      </c>
      <c r="F18" s="35">
        <v>530.429999999999</v>
      </c>
      <c r="G18" s="36">
        <v>20.59</v>
      </c>
      <c r="H18" s="35">
        <f>H16+H17</f>
        <v>3222</v>
      </c>
      <c r="I18" s="19">
        <f t="shared" si="0"/>
        <v>118</v>
      </c>
      <c r="J18" s="20">
        <f t="shared" si="1"/>
        <v>3.80154639175258</v>
      </c>
    </row>
    <row r="19" spans="1:10">
      <c r="A19" s="32">
        <v>2300915</v>
      </c>
      <c r="B19" s="23" t="s">
        <v>756</v>
      </c>
      <c r="C19" s="27">
        <v>21788</v>
      </c>
      <c r="D19" s="27">
        <v>22380</v>
      </c>
      <c r="E19" s="25">
        <f>D19/C19*100</f>
        <v>102.717091977235</v>
      </c>
      <c r="F19" s="27">
        <v>3104</v>
      </c>
      <c r="G19" s="33">
        <v>16.1029259182403</v>
      </c>
      <c r="H19" s="27">
        <v>25602</v>
      </c>
      <c r="I19" s="24">
        <f t="shared" si="0"/>
        <v>3222</v>
      </c>
      <c r="J19" s="25">
        <f t="shared" si="1"/>
        <v>14.3967828418231</v>
      </c>
    </row>
    <row r="20" spans="1:10">
      <c r="A20" s="32">
        <v>2300916</v>
      </c>
      <c r="B20" s="23" t="s">
        <v>757</v>
      </c>
      <c r="C20" s="27">
        <v>1014</v>
      </c>
      <c r="D20" s="27">
        <v>613</v>
      </c>
      <c r="E20" s="25">
        <f>D20/C20*100</f>
        <v>60.4536489151874</v>
      </c>
      <c r="F20" s="27">
        <v>0</v>
      </c>
      <c r="G20" s="33">
        <v>0</v>
      </c>
      <c r="H20" s="27">
        <v>613</v>
      </c>
      <c r="I20" s="24">
        <f t="shared" si="0"/>
        <v>0</v>
      </c>
      <c r="J20" s="25">
        <f t="shared" si="1"/>
        <v>0</v>
      </c>
    </row>
    <row r="21" s="1" customFormat="1" ht="28" customHeight="1" spans="1:10">
      <c r="A21" s="34"/>
      <c r="B21" s="18" t="s">
        <v>758</v>
      </c>
      <c r="C21" s="35">
        <f>C19+C20</f>
        <v>22802</v>
      </c>
      <c r="D21" s="35">
        <f>D19+D20</f>
        <v>22993</v>
      </c>
      <c r="E21" s="20">
        <f>D21/C21*100</f>
        <v>100.837645820542</v>
      </c>
      <c r="F21" s="35">
        <v>3104</v>
      </c>
      <c r="G21" s="36">
        <v>15.6066167228116</v>
      </c>
      <c r="H21" s="35">
        <f>H20+H19</f>
        <v>26215</v>
      </c>
      <c r="I21" s="19">
        <f t="shared" si="0"/>
        <v>3222</v>
      </c>
      <c r="J21" s="20">
        <f t="shared" si="1"/>
        <v>14.0129604662289</v>
      </c>
    </row>
  </sheetData>
  <mergeCells count="13">
    <mergeCell ref="A1:J1"/>
    <mergeCell ref="C2:H2"/>
    <mergeCell ref="I2:J2"/>
    <mergeCell ref="C3:G3"/>
    <mergeCell ref="H3:J3"/>
    <mergeCell ref="F4:G4"/>
    <mergeCell ref="I4:J4"/>
    <mergeCell ref="A3:A5"/>
    <mergeCell ref="B3:B5"/>
    <mergeCell ref="C4:C5"/>
    <mergeCell ref="D4:D5"/>
    <mergeCell ref="E4:E5"/>
    <mergeCell ref="H4:H5"/>
  </mergeCells>
  <printOptions horizontalCentered="1"/>
  <pageMargins left="0.700694444444445" right="0.700694444444445" top="0.751388888888889" bottom="0.751388888888889" header="0.298611111111111" footer="0.298611111111111"/>
  <pageSetup paperSize="9" firstPageNumber="37" orientation="landscape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view="pageBreakPreview" zoomScaleNormal="100" workbookViewId="0">
      <selection activeCell="R19" sqref="R19"/>
    </sheetView>
  </sheetViews>
  <sheetFormatPr defaultColWidth="10.2866666666667" defaultRowHeight="15"/>
  <cols>
    <col min="1" max="1" width="10.1266666666667" customWidth="1"/>
    <col min="2" max="2" width="8" customWidth="1"/>
    <col min="3" max="3" width="7.08666666666667" customWidth="1"/>
    <col min="4" max="4" width="4.13333333333333" customWidth="1"/>
    <col min="5" max="5" width="6.29333333333333" customWidth="1"/>
    <col min="6" max="6" width="10.5733333333333" customWidth="1"/>
    <col min="7" max="7" width="4.76666666666667" customWidth="1"/>
    <col min="8" max="8" width="5.05333333333333" customWidth="1"/>
    <col min="9" max="9" width="5.87333333333333" customWidth="1"/>
    <col min="10" max="10" width="8.96" customWidth="1"/>
    <col min="11" max="11" width="6.47333333333333" customWidth="1"/>
    <col min="12" max="12" width="5.05333333333333" customWidth="1"/>
    <col min="13" max="13" width="3.18666666666667" customWidth="1"/>
    <col min="14" max="14" width="7.4" customWidth="1"/>
    <col min="15" max="15" width="5.48" customWidth="1"/>
  </cols>
  <sheetData>
    <row r="1" ht="27" customHeight="1" spans="1:15">
      <c r="B1" t="s">
        <v>4</v>
      </c>
      <c r="C1" t="s">
        <v>4</v>
      </c>
      <c r="D1" t="s">
        <v>4</v>
      </c>
      <c r="E1" t="s">
        <v>4</v>
      </c>
      <c r="F1" t="s">
        <v>4</v>
      </c>
      <c r="G1" t="s">
        <v>4</v>
      </c>
      <c r="H1" s="257" t="s">
        <v>5</v>
      </c>
      <c r="I1" s="257" t="s">
        <v>4</v>
      </c>
      <c r="J1" s="257" t="s">
        <v>4</v>
      </c>
      <c r="K1" s="257" t="s">
        <v>4</v>
      </c>
      <c r="L1" s="257" t="s">
        <v>4</v>
      </c>
      <c r="M1" s="257" t="s">
        <v>4</v>
      </c>
      <c r="N1" s="257" t="s">
        <v>4</v>
      </c>
      <c r="O1" s="257" t="s">
        <v>4</v>
      </c>
    </row>
    <row r="2" ht="18.75" customHeight="1" spans="1:15">
      <c r="A2" s="258" t="s">
        <v>6</v>
      </c>
      <c r="B2" s="259" t="s">
        <v>4</v>
      </c>
      <c r="C2" s="259" t="s">
        <v>4</v>
      </c>
      <c r="D2" s="259" t="s">
        <v>4</v>
      </c>
      <c r="E2" s="259" t="s">
        <v>4</v>
      </c>
      <c r="F2" s="259" t="s">
        <v>4</v>
      </c>
      <c r="G2" s="259" t="s">
        <v>4</v>
      </c>
      <c r="H2" s="259"/>
      <c r="I2" t="s">
        <v>4</v>
      </c>
      <c r="J2" t="s">
        <v>4</v>
      </c>
      <c r="K2" t="s">
        <v>4</v>
      </c>
      <c r="L2" t="s">
        <v>4</v>
      </c>
      <c r="M2" t="s">
        <v>4</v>
      </c>
      <c r="N2" t="s">
        <v>4</v>
      </c>
      <c r="O2" t="s">
        <v>4</v>
      </c>
    </row>
    <row r="3" ht="18.75" customHeight="1" spans="1:15">
      <c r="A3" s="260" t="s">
        <v>7</v>
      </c>
      <c r="B3" s="260" t="s">
        <v>4</v>
      </c>
      <c r="C3" s="260" t="s">
        <v>4</v>
      </c>
      <c r="D3" s="260" t="s">
        <v>4</v>
      </c>
      <c r="E3" s="260" t="s">
        <v>4</v>
      </c>
      <c r="F3" s="260" t="s">
        <v>4</v>
      </c>
      <c r="G3" s="260" t="s">
        <v>4</v>
      </c>
      <c r="H3" s="260"/>
      <c r="I3" s="261" t="s">
        <v>4</v>
      </c>
      <c r="J3" s="261" t="s">
        <v>4</v>
      </c>
      <c r="K3" s="261" t="s">
        <v>4</v>
      </c>
      <c r="L3" s="261" t="s">
        <v>4</v>
      </c>
      <c r="M3" s="261" t="s">
        <v>4</v>
      </c>
      <c r="N3" s="261" t="s">
        <v>4</v>
      </c>
      <c r="O3" s="261" t="s">
        <v>4</v>
      </c>
    </row>
    <row r="4" ht="18.75" customHeight="1" spans="1:15">
      <c r="A4" s="260" t="s">
        <v>8</v>
      </c>
      <c r="B4" s="260" t="s">
        <v>4</v>
      </c>
      <c r="C4" s="260" t="s">
        <v>4</v>
      </c>
      <c r="D4" s="260" t="s">
        <v>4</v>
      </c>
      <c r="E4" s="260" t="s">
        <v>4</v>
      </c>
      <c r="F4" s="260" t="s">
        <v>4</v>
      </c>
      <c r="G4" s="260" t="s">
        <v>4</v>
      </c>
      <c r="H4" s="260"/>
      <c r="I4" s="261" t="s">
        <v>4</v>
      </c>
      <c r="J4" s="261" t="s">
        <v>4</v>
      </c>
      <c r="K4" s="261" t="s">
        <v>4</v>
      </c>
      <c r="L4" s="261" t="s">
        <v>4</v>
      </c>
      <c r="M4" s="261" t="s">
        <v>4</v>
      </c>
      <c r="N4" s="261" t="s">
        <v>4</v>
      </c>
      <c r="O4" s="261" t="s">
        <v>4</v>
      </c>
    </row>
    <row r="5" ht="18.75" customHeight="1" spans="1:15">
      <c r="A5" s="260" t="s">
        <v>9</v>
      </c>
      <c r="B5" s="260" t="s">
        <v>4</v>
      </c>
      <c r="C5" s="260" t="s">
        <v>4</v>
      </c>
      <c r="D5" s="260" t="s">
        <v>4</v>
      </c>
      <c r="E5" s="260" t="s">
        <v>4</v>
      </c>
      <c r="F5" s="260" t="s">
        <v>4</v>
      </c>
      <c r="G5" s="260" t="s">
        <v>4</v>
      </c>
      <c r="H5" s="260"/>
      <c r="I5" s="261" t="s">
        <v>4</v>
      </c>
      <c r="J5" s="261" t="s">
        <v>4</v>
      </c>
      <c r="K5" s="261" t="s">
        <v>4</v>
      </c>
      <c r="L5" s="261" t="s">
        <v>4</v>
      </c>
      <c r="M5" s="261" t="s">
        <v>4</v>
      </c>
      <c r="N5" s="261" t="s">
        <v>4</v>
      </c>
      <c r="O5" s="261" t="s">
        <v>4</v>
      </c>
    </row>
    <row r="6" ht="18.75" customHeight="1" spans="1:15">
      <c r="A6" s="260" t="s">
        <v>10</v>
      </c>
      <c r="B6" s="260" t="s">
        <v>4</v>
      </c>
      <c r="C6" s="260" t="s">
        <v>4</v>
      </c>
      <c r="D6" s="260" t="s">
        <v>4</v>
      </c>
      <c r="E6" s="260" t="s">
        <v>4</v>
      </c>
      <c r="F6" s="260" t="s">
        <v>4</v>
      </c>
      <c r="G6" s="260" t="s">
        <v>4</v>
      </c>
      <c r="H6" s="260"/>
      <c r="I6" s="261" t="s">
        <v>4</v>
      </c>
      <c r="J6" s="261" t="s">
        <v>4</v>
      </c>
      <c r="K6" s="261" t="s">
        <v>4</v>
      </c>
      <c r="L6" s="261" t="s">
        <v>4</v>
      </c>
      <c r="M6" s="261" t="s">
        <v>4</v>
      </c>
      <c r="N6" s="261" t="s">
        <v>4</v>
      </c>
      <c r="O6" s="261" t="s">
        <v>4</v>
      </c>
    </row>
    <row r="7" ht="18.75" customHeight="1" spans="1:15">
      <c r="A7" s="258" t="s">
        <v>11</v>
      </c>
      <c r="B7" s="258" t="s">
        <v>4</v>
      </c>
      <c r="C7" s="258" t="s">
        <v>4</v>
      </c>
      <c r="D7" s="258" t="s">
        <v>4</v>
      </c>
      <c r="E7" s="258" t="s">
        <v>4</v>
      </c>
      <c r="F7" s="258" t="s">
        <v>4</v>
      </c>
      <c r="G7" s="258" t="s">
        <v>4</v>
      </c>
      <c r="H7" s="258"/>
      <c r="I7" s="261" t="s">
        <v>4</v>
      </c>
      <c r="J7" s="261" t="s">
        <v>4</v>
      </c>
      <c r="K7" s="261" t="s">
        <v>4</v>
      </c>
      <c r="L7" s="261" t="s">
        <v>4</v>
      </c>
      <c r="M7" s="261" t="s">
        <v>4</v>
      </c>
      <c r="N7" s="261" t="s">
        <v>4</v>
      </c>
      <c r="O7" s="261" t="s">
        <v>4</v>
      </c>
    </row>
    <row r="8" ht="18.75" customHeight="1" spans="1:15">
      <c r="A8" s="260" t="s">
        <v>12</v>
      </c>
      <c r="B8" s="260" t="s">
        <v>4</v>
      </c>
      <c r="C8" s="260" t="s">
        <v>4</v>
      </c>
      <c r="D8" s="260" t="s">
        <v>4</v>
      </c>
      <c r="E8" s="260" t="s">
        <v>4</v>
      </c>
      <c r="F8" s="260" t="s">
        <v>4</v>
      </c>
      <c r="G8" s="260" t="s">
        <v>4</v>
      </c>
      <c r="H8" s="260"/>
      <c r="I8" s="261" t="s">
        <v>4</v>
      </c>
      <c r="J8" s="261" t="s">
        <v>4</v>
      </c>
      <c r="K8" s="261" t="s">
        <v>4</v>
      </c>
      <c r="L8" s="261" t="s">
        <v>4</v>
      </c>
      <c r="M8" s="261" t="s">
        <v>4</v>
      </c>
      <c r="N8" s="261" t="s">
        <v>4</v>
      </c>
      <c r="O8" s="261" t="s">
        <v>4</v>
      </c>
    </row>
    <row r="9" ht="18.75" customHeight="1" spans="1:15">
      <c r="A9" s="260" t="s">
        <v>13</v>
      </c>
      <c r="B9" s="260" t="s">
        <v>4</v>
      </c>
      <c r="C9" s="260" t="s">
        <v>4</v>
      </c>
      <c r="D9" s="260" t="s">
        <v>4</v>
      </c>
      <c r="E9" s="260" t="s">
        <v>4</v>
      </c>
      <c r="F9" s="260" t="s">
        <v>4</v>
      </c>
      <c r="G9" s="260" t="s">
        <v>4</v>
      </c>
      <c r="H9" s="260"/>
      <c r="I9" s="261" t="s">
        <v>4</v>
      </c>
      <c r="J9" s="261" t="s">
        <v>4</v>
      </c>
      <c r="K9" s="261" t="s">
        <v>4</v>
      </c>
      <c r="L9" s="261" t="s">
        <v>4</v>
      </c>
      <c r="M9" s="261" t="s">
        <v>4</v>
      </c>
      <c r="N9" s="261" t="s">
        <v>4</v>
      </c>
      <c r="O9" s="261" t="s">
        <v>4</v>
      </c>
    </row>
    <row r="10" ht="18.75" customHeight="1" spans="1:15">
      <c r="A10" s="260" t="s">
        <v>14</v>
      </c>
      <c r="B10" s="260" t="s">
        <v>4</v>
      </c>
      <c r="C10" s="260" t="s">
        <v>4</v>
      </c>
      <c r="D10" s="260" t="s">
        <v>4</v>
      </c>
      <c r="E10" s="260" t="s">
        <v>4</v>
      </c>
      <c r="F10" s="260" t="s">
        <v>4</v>
      </c>
      <c r="G10" s="260" t="s">
        <v>4</v>
      </c>
      <c r="H10" s="260"/>
      <c r="I10" s="261" t="s">
        <v>4</v>
      </c>
      <c r="J10" s="261" t="s">
        <v>4</v>
      </c>
      <c r="K10" s="261" t="s">
        <v>4</v>
      </c>
      <c r="L10" s="261" t="s">
        <v>4</v>
      </c>
      <c r="M10" s="261" t="s">
        <v>4</v>
      </c>
      <c r="N10" s="261" t="s">
        <v>4</v>
      </c>
      <c r="O10" s="261" t="s">
        <v>4</v>
      </c>
    </row>
    <row r="11" ht="18.75" customHeight="1" spans="1:15">
      <c r="A11" s="262" t="s">
        <v>15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</row>
    <row r="12" ht="18.75" customHeight="1" spans="1:15">
      <c r="A12" s="260" t="s">
        <v>16</v>
      </c>
      <c r="B12" s="260" t="s">
        <v>4</v>
      </c>
      <c r="C12" s="260" t="s">
        <v>4</v>
      </c>
      <c r="D12" s="260" t="s">
        <v>4</v>
      </c>
      <c r="E12" s="260" t="s">
        <v>4</v>
      </c>
      <c r="F12" s="260" t="s">
        <v>4</v>
      </c>
      <c r="G12" s="260" t="s">
        <v>4</v>
      </c>
      <c r="H12" s="260"/>
      <c r="I12" s="261" t="s">
        <v>4</v>
      </c>
      <c r="J12" s="261" t="s">
        <v>4</v>
      </c>
      <c r="K12" s="261" t="s">
        <v>4</v>
      </c>
      <c r="L12" s="261" t="s">
        <v>4</v>
      </c>
      <c r="M12" s="261" t="s">
        <v>4</v>
      </c>
      <c r="N12" s="261" t="s">
        <v>4</v>
      </c>
      <c r="O12" s="261" t="s">
        <v>4</v>
      </c>
    </row>
    <row r="13" ht="18.75" customHeight="1" spans="1:15">
      <c r="A13" s="258" t="s">
        <v>17</v>
      </c>
      <c r="B13" s="258" t="s">
        <v>4</v>
      </c>
      <c r="C13" s="258" t="s">
        <v>4</v>
      </c>
      <c r="D13" s="258" t="s">
        <v>4</v>
      </c>
      <c r="E13" s="258" t="s">
        <v>4</v>
      </c>
      <c r="F13" s="258" t="s">
        <v>4</v>
      </c>
      <c r="G13" s="258" t="s">
        <v>4</v>
      </c>
      <c r="H13" s="258"/>
      <c r="I13" s="258"/>
      <c r="J13" s="261" t="s">
        <v>4</v>
      </c>
      <c r="K13" s="261" t="s">
        <v>4</v>
      </c>
      <c r="L13" s="261" t="s">
        <v>4</v>
      </c>
      <c r="M13" s="261" t="s">
        <v>4</v>
      </c>
      <c r="N13" s="261" t="s">
        <v>4</v>
      </c>
      <c r="O13" s="261" t="s">
        <v>4</v>
      </c>
    </row>
    <row r="14" ht="18.75" customHeight="1" spans="1:15">
      <c r="A14" s="260" t="s">
        <v>18</v>
      </c>
      <c r="B14" s="260" t="s">
        <v>4</v>
      </c>
      <c r="C14" s="260" t="s">
        <v>4</v>
      </c>
      <c r="D14" s="260" t="s">
        <v>4</v>
      </c>
      <c r="E14" s="260" t="s">
        <v>4</v>
      </c>
      <c r="F14" s="260" t="s">
        <v>4</v>
      </c>
      <c r="G14" s="260" t="s">
        <v>4</v>
      </c>
      <c r="H14" s="260"/>
      <c r="I14" s="260"/>
      <c r="J14" s="261" t="s">
        <v>4</v>
      </c>
      <c r="K14" s="261" t="s">
        <v>4</v>
      </c>
      <c r="L14" s="261" t="s">
        <v>4</v>
      </c>
      <c r="M14" s="261" t="s">
        <v>4</v>
      </c>
      <c r="N14" s="261" t="s">
        <v>4</v>
      </c>
      <c r="O14" s="261" t="s">
        <v>4</v>
      </c>
    </row>
    <row r="15" customFormat="1" ht="18.75" customHeight="1" spans="1:15">
      <c r="A15" s="260" t="s">
        <v>19</v>
      </c>
      <c r="B15" s="260"/>
      <c r="C15" s="260"/>
      <c r="D15" s="260"/>
      <c r="E15" s="260"/>
      <c r="F15" s="260"/>
      <c r="G15" s="260"/>
      <c r="H15" s="260"/>
      <c r="I15" s="260"/>
      <c r="J15" s="261"/>
      <c r="K15" s="261"/>
      <c r="L15" s="261"/>
      <c r="M15" s="261"/>
      <c r="N15" s="261"/>
      <c r="O15" s="261"/>
    </row>
    <row r="16" customFormat="1" ht="18.75" customHeight="1" spans="1:15">
      <c r="A16" s="262" t="s">
        <v>20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</row>
    <row r="17" customFormat="1" ht="18.75" customHeight="1" spans="1:15">
      <c r="A17" s="262" t="s">
        <v>21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</row>
    <row r="18" ht="18.75" customHeight="1" spans="1:15">
      <c r="A18" s="258" t="s">
        <v>22</v>
      </c>
      <c r="B18" s="258" t="s">
        <v>4</v>
      </c>
      <c r="C18" s="258" t="s">
        <v>4</v>
      </c>
      <c r="D18" s="258" t="s">
        <v>4</v>
      </c>
      <c r="E18" s="258" t="s">
        <v>4</v>
      </c>
      <c r="F18" s="258" t="s">
        <v>4</v>
      </c>
      <c r="G18" s="258" t="s">
        <v>4</v>
      </c>
      <c r="H18" s="258"/>
      <c r="I18" s="258"/>
      <c r="J18" s="261" t="s">
        <v>4</v>
      </c>
      <c r="K18" s="261" t="s">
        <v>4</v>
      </c>
      <c r="L18" s="261" t="s">
        <v>4</v>
      </c>
      <c r="M18" s="261" t="s">
        <v>4</v>
      </c>
      <c r="N18" s="261" t="s">
        <v>4</v>
      </c>
      <c r="O18" s="261" t="s">
        <v>4</v>
      </c>
    </row>
    <row r="19" ht="18.75" customHeight="1" spans="1:15">
      <c r="A19" s="260" t="s">
        <v>23</v>
      </c>
      <c r="B19" s="260" t="s">
        <v>4</v>
      </c>
      <c r="C19" s="260" t="s">
        <v>4</v>
      </c>
      <c r="D19" s="260" t="s">
        <v>4</v>
      </c>
      <c r="E19" s="260" t="s">
        <v>4</v>
      </c>
      <c r="F19" s="260" t="s">
        <v>4</v>
      </c>
      <c r="G19" s="260" t="s">
        <v>4</v>
      </c>
      <c r="H19" s="260"/>
      <c r="I19" s="260"/>
      <c r="J19" s="261" t="s">
        <v>4</v>
      </c>
      <c r="K19" s="261" t="s">
        <v>4</v>
      </c>
      <c r="L19" s="261" t="s">
        <v>4</v>
      </c>
      <c r="M19" s="261" t="s">
        <v>4</v>
      </c>
      <c r="N19" s="261" t="s">
        <v>4</v>
      </c>
      <c r="O19" s="261" t="s">
        <v>4</v>
      </c>
    </row>
    <row r="20" ht="18.75" customHeight="1" spans="1:15">
      <c r="A20" s="260" t="s">
        <v>24</v>
      </c>
      <c r="B20" s="260" t="s">
        <v>4</v>
      </c>
      <c r="C20" s="260" t="s">
        <v>4</v>
      </c>
      <c r="D20" s="260" t="s">
        <v>4</v>
      </c>
      <c r="E20" s="260" t="s">
        <v>4</v>
      </c>
      <c r="F20" s="260" t="s">
        <v>4</v>
      </c>
      <c r="G20" s="260" t="s">
        <v>4</v>
      </c>
      <c r="H20" s="260"/>
      <c r="I20" s="260"/>
      <c r="J20" s="261" t="s">
        <v>4</v>
      </c>
      <c r="K20" s="261" t="s">
        <v>4</v>
      </c>
      <c r="L20" s="261" t="s">
        <v>4</v>
      </c>
      <c r="M20" s="261" t="s">
        <v>4</v>
      </c>
      <c r="N20" s="261" t="s">
        <v>4</v>
      </c>
      <c r="O20" s="261" t="s">
        <v>4</v>
      </c>
    </row>
  </sheetData>
  <mergeCells count="21">
    <mergeCell ref="A1:G1"/>
    <mergeCell ref="H1:O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  <mergeCell ref="A19:O19"/>
    <mergeCell ref="A20:O20"/>
  </mergeCells>
  <hyperlinks>
    <hyperlink ref="A3" location="Sheet1!A1" display="（一）一般公共预算收入表"/>
    <hyperlink ref="A4" location="Sheet1!A90" display="（二）一般公共预算支出表                       "/>
    <hyperlink ref="A5" location="Sheet1!A205" display="（三）一般公共预算本级基本支出表                     "/>
    <hyperlink ref="A6" location="Sheet1!A453" display="（四）2025年政府一般债务限额及余额情况表                   "/>
    <hyperlink ref="A8" location="Sheet1!A1997" display="（一）政府性基金收入表                         "/>
    <hyperlink ref="A9" location="Sheet1!A2044" display="（二）政府性基金支出表                         "/>
    <hyperlink ref="A10" location="Sheet1!A2096" display="（三）本级政府性基金支出表（按政府预算支出经济分类科目）              "/>
    <hyperlink ref="A12" location="Sheet1!A2148" display="（五）2025年政府专项债务限额及余额情况表                     "/>
    <hyperlink ref="A14" location="Sheet1!A2504" display="（一）国有资本经营预算收入表                       "/>
    <hyperlink ref="A19" location="Sheet1!A2664" display="（一）社会保险基金收入预算表                     "/>
    <hyperlink ref="A20" location="Sheet1!A2692" display="（二）社会保险基金支出预算表                      "/>
  </hyperlink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114"/>
  <sheetViews>
    <sheetView workbookViewId="0">
      <selection activeCell="G5" sqref="G$1:G$1048576"/>
    </sheetView>
  </sheetViews>
  <sheetFormatPr defaultColWidth="10.2866666666667" defaultRowHeight="15"/>
  <cols>
    <col min="1" max="1" width="9.37333333333333" customWidth="1"/>
    <col min="2" max="2" width="30.8733333333333" customWidth="1"/>
    <col min="3" max="3" width="9.62666666666667" style="2" customWidth="1"/>
    <col min="4" max="4" width="11.3733333333333" style="2" customWidth="1"/>
    <col min="5" max="5" width="11.6266666666667" style="240" customWidth="1"/>
    <col min="6" max="6" width="10.7533333333333" style="162" customWidth="1"/>
    <col min="7" max="7" width="8.12666666666667" style="241" customWidth="1"/>
    <col min="8" max="8" width="8.25333333333333" style="162" customWidth="1"/>
    <col min="9" max="9" width="10.7533333333333" customWidth="1"/>
    <col min="10" max="10" width="9.75333333333333" style="242" customWidth="1"/>
  </cols>
  <sheetData>
    <row r="1" ht="27" customHeight="1" spans="1:10">
      <c r="A1" s="98" t="s">
        <v>25</v>
      </c>
      <c r="B1" s="98"/>
      <c r="C1" s="98"/>
      <c r="D1" s="98"/>
      <c r="E1" s="243"/>
      <c r="F1" s="98"/>
      <c r="G1" s="98"/>
      <c r="H1" s="244"/>
      <c r="I1" s="98"/>
      <c r="J1" s="243"/>
    </row>
    <row r="2" s="239" customFormat="1" ht="16" customHeight="1" spans="1:10">
      <c r="A2" s="164"/>
      <c r="B2" s="164"/>
      <c r="C2" s="100"/>
      <c r="D2" s="100"/>
      <c r="E2" s="230"/>
      <c r="F2" s="166"/>
      <c r="G2" s="245" t="s">
        <v>4</v>
      </c>
      <c r="H2" s="166"/>
      <c r="I2" s="100"/>
      <c r="J2" s="246" t="s">
        <v>26</v>
      </c>
    </row>
    <row r="3" ht="16.2" customHeight="1" spans="1:10">
      <c r="A3" s="247" t="s">
        <v>27</v>
      </c>
      <c r="B3" s="12" t="s">
        <v>28</v>
      </c>
      <c r="C3" s="12" t="s">
        <v>29</v>
      </c>
      <c r="D3" s="13"/>
      <c r="E3" s="237"/>
      <c r="F3" s="167"/>
      <c r="G3" s="248" t="s">
        <v>4</v>
      </c>
      <c r="H3" s="168" t="s">
        <v>30</v>
      </c>
      <c r="I3" s="13"/>
      <c r="J3" s="237"/>
    </row>
    <row r="4" ht="15.7" customHeight="1" spans="1:10">
      <c r="A4" s="249"/>
      <c r="B4" s="13"/>
      <c r="C4" s="12" t="s">
        <v>31</v>
      </c>
      <c r="D4" s="12" t="s">
        <v>32</v>
      </c>
      <c r="E4" s="233" t="s">
        <v>33</v>
      </c>
      <c r="F4" s="168" t="s">
        <v>34</v>
      </c>
      <c r="G4" s="248" t="s">
        <v>4</v>
      </c>
      <c r="H4" s="168" t="s">
        <v>35</v>
      </c>
      <c r="I4" s="12" t="s">
        <v>36</v>
      </c>
      <c r="J4" s="237"/>
    </row>
    <row r="5" ht="15.7" customHeight="1" spans="1:10">
      <c r="A5" s="250"/>
      <c r="B5" s="13"/>
      <c r="C5" s="13"/>
      <c r="D5" s="13"/>
      <c r="E5" s="237"/>
      <c r="F5" s="168" t="s">
        <v>37</v>
      </c>
      <c r="G5" s="251" t="s">
        <v>38</v>
      </c>
      <c r="H5" s="167"/>
      <c r="I5" s="12" t="s">
        <v>37</v>
      </c>
      <c r="J5" s="233" t="s">
        <v>38</v>
      </c>
    </row>
    <row r="6" ht="18.25" customHeight="1" spans="1:10">
      <c r="A6" s="180"/>
      <c r="B6" s="95" t="s">
        <v>39</v>
      </c>
      <c r="C6" s="85">
        <f>C7+C33</f>
        <v>218265.871424</v>
      </c>
      <c r="D6" s="85">
        <f>D7+D33</f>
        <v>260624.952246</v>
      </c>
      <c r="E6" s="234">
        <f>D6/C6*100</f>
        <v>119.40710223987</v>
      </c>
      <c r="F6" s="252">
        <v>-1873.45425400004</v>
      </c>
      <c r="G6" s="232">
        <v>-0.713699070454087</v>
      </c>
      <c r="H6" s="170">
        <f>H7+H33</f>
        <v>215455.21147</v>
      </c>
      <c r="I6" s="85">
        <f>H6-D6</f>
        <v>-45169.740776</v>
      </c>
      <c r="J6" s="234">
        <f>I6/D6*100</f>
        <v>-17.3313185812558</v>
      </c>
    </row>
    <row r="7" ht="17.75" customHeight="1" spans="1:10">
      <c r="A7" s="180"/>
      <c r="B7" s="95" t="s">
        <v>40</v>
      </c>
      <c r="C7" s="85">
        <f>C24+C8</f>
        <v>29422</v>
      </c>
      <c r="D7" s="85">
        <f>D24+D8</f>
        <v>30581</v>
      </c>
      <c r="E7" s="234">
        <f t="shared" ref="E7:E38" si="0">D7/C7*100</f>
        <v>103.939229148256</v>
      </c>
      <c r="F7" s="170">
        <v>2021</v>
      </c>
      <c r="G7" s="234">
        <v>7.07633053221288</v>
      </c>
      <c r="H7" s="170">
        <f>H24+H8</f>
        <v>32110</v>
      </c>
      <c r="I7" s="85">
        <f>H7-D7</f>
        <v>1529</v>
      </c>
      <c r="J7" s="234">
        <f>I7/D7*100</f>
        <v>4.99983649978745</v>
      </c>
    </row>
    <row r="8" s="1" customFormat="1" ht="17.75" customHeight="1" spans="1:10">
      <c r="A8" s="17">
        <v>101</v>
      </c>
      <c r="B8" s="95" t="s">
        <v>41</v>
      </c>
      <c r="C8" s="85">
        <f>SUM(C9:C23)</f>
        <v>15872</v>
      </c>
      <c r="D8" s="85">
        <f>SUM(D9:D23)</f>
        <v>17107</v>
      </c>
      <c r="E8" s="234">
        <f t="shared" si="0"/>
        <v>107.780997983871</v>
      </c>
      <c r="F8" s="170">
        <v>1703</v>
      </c>
      <c r="G8" s="234">
        <v>11.0555699818229</v>
      </c>
      <c r="H8" s="170">
        <f>SUM(H9:H23)</f>
        <v>17962</v>
      </c>
      <c r="I8" s="85">
        <f>H8-D8</f>
        <v>855</v>
      </c>
      <c r="J8" s="234">
        <f t="shared" ref="J7:J38" si="1">I8/D8*100</f>
        <v>4.99795405389607</v>
      </c>
    </row>
    <row r="9" ht="17.75" customHeight="1" spans="1:10">
      <c r="A9" s="22">
        <v>10101</v>
      </c>
      <c r="B9" s="235" t="s">
        <v>42</v>
      </c>
      <c r="C9" s="90">
        <v>7500</v>
      </c>
      <c r="D9" s="253">
        <v>6789</v>
      </c>
      <c r="E9" s="234">
        <f t="shared" si="0"/>
        <v>90.52</v>
      </c>
      <c r="F9" s="174">
        <v>-126</v>
      </c>
      <c r="G9" s="236">
        <v>-1.82212581344902</v>
      </c>
      <c r="H9" s="174">
        <v>8600</v>
      </c>
      <c r="I9" s="85">
        <f>H9-D9</f>
        <v>1811</v>
      </c>
      <c r="J9" s="234">
        <f t="shared" si="1"/>
        <v>26.6755044925615</v>
      </c>
    </row>
    <row r="10" ht="17.75" customHeight="1" spans="1:10">
      <c r="A10" s="22">
        <v>10104</v>
      </c>
      <c r="B10" s="235" t="s">
        <v>43</v>
      </c>
      <c r="C10" s="90">
        <v>1770</v>
      </c>
      <c r="D10" s="253">
        <v>1950</v>
      </c>
      <c r="E10" s="234">
        <f t="shared" si="0"/>
        <v>110.169491525424</v>
      </c>
      <c r="F10" s="174">
        <v>356</v>
      </c>
      <c r="G10" s="236">
        <v>22.3337515683814</v>
      </c>
      <c r="H10" s="174">
        <v>2600</v>
      </c>
      <c r="I10" s="85">
        <f t="shared" ref="I10:I41" si="2">H10-D10</f>
        <v>650</v>
      </c>
      <c r="J10" s="234">
        <f t="shared" si="1"/>
        <v>33.3333333333333</v>
      </c>
    </row>
    <row r="11" ht="17.75" customHeight="1" spans="1:10">
      <c r="A11" s="22">
        <v>10106</v>
      </c>
      <c r="B11" s="235" t="s">
        <v>44</v>
      </c>
      <c r="C11" s="90">
        <v>680</v>
      </c>
      <c r="D11" s="253">
        <v>703</v>
      </c>
      <c r="E11" s="234">
        <f t="shared" si="0"/>
        <v>103.382352941176</v>
      </c>
      <c r="F11" s="174">
        <v>15</v>
      </c>
      <c r="G11" s="236">
        <v>2.18023255813953</v>
      </c>
      <c r="H11" s="174">
        <v>800</v>
      </c>
      <c r="I11" s="85">
        <f t="shared" si="2"/>
        <v>97</v>
      </c>
      <c r="J11" s="234">
        <f t="shared" si="1"/>
        <v>13.7980085348506</v>
      </c>
    </row>
    <row r="12" ht="17.75" customHeight="1" spans="1:10">
      <c r="A12" s="22">
        <v>10107</v>
      </c>
      <c r="B12" s="235" t="s">
        <v>45</v>
      </c>
      <c r="C12" s="90">
        <v>1400</v>
      </c>
      <c r="D12" s="90">
        <v>2014</v>
      </c>
      <c r="E12" s="234">
        <f t="shared" si="0"/>
        <v>143.857142857143</v>
      </c>
      <c r="F12" s="174">
        <v>569</v>
      </c>
      <c r="G12" s="236">
        <v>39.3771626297578</v>
      </c>
      <c r="H12" s="174">
        <v>2100</v>
      </c>
      <c r="I12" s="85">
        <f t="shared" si="2"/>
        <v>86</v>
      </c>
      <c r="J12" s="234">
        <f t="shared" si="1"/>
        <v>4.27010923535253</v>
      </c>
    </row>
    <row r="13" ht="17.75" customHeight="1" spans="1:10">
      <c r="A13" s="22">
        <v>10109</v>
      </c>
      <c r="B13" s="235" t="s">
        <v>46</v>
      </c>
      <c r="C13" s="90">
        <v>1100</v>
      </c>
      <c r="D13" s="90">
        <v>1015</v>
      </c>
      <c r="E13" s="234">
        <f t="shared" si="0"/>
        <v>92.2727272727273</v>
      </c>
      <c r="F13" s="174">
        <v>1</v>
      </c>
      <c r="G13" s="236">
        <v>0.0986193293885602</v>
      </c>
      <c r="H13" s="174">
        <v>1100</v>
      </c>
      <c r="I13" s="85">
        <f t="shared" si="2"/>
        <v>85</v>
      </c>
      <c r="J13" s="234">
        <f t="shared" si="1"/>
        <v>8.3743842364532</v>
      </c>
    </row>
    <row r="14" ht="17.75" customHeight="1" spans="1:10">
      <c r="A14" s="22">
        <v>10110</v>
      </c>
      <c r="B14" s="235" t="s">
        <v>47</v>
      </c>
      <c r="C14" s="90">
        <v>770</v>
      </c>
      <c r="D14" s="253">
        <v>651</v>
      </c>
      <c r="E14" s="234">
        <f t="shared" si="0"/>
        <v>84.5454545454545</v>
      </c>
      <c r="F14" s="174">
        <v>-125</v>
      </c>
      <c r="G14" s="236">
        <v>-16.1082474226804</v>
      </c>
      <c r="H14" s="174">
        <v>550</v>
      </c>
      <c r="I14" s="85">
        <f t="shared" si="2"/>
        <v>-101</v>
      </c>
      <c r="J14" s="234">
        <f t="shared" si="1"/>
        <v>-15.5145929339478</v>
      </c>
    </row>
    <row r="15" ht="17.75" customHeight="1" spans="1:10">
      <c r="A15" s="22">
        <v>10111</v>
      </c>
      <c r="B15" s="235" t="s">
        <v>48</v>
      </c>
      <c r="C15" s="90">
        <v>200</v>
      </c>
      <c r="D15" s="90">
        <v>217</v>
      </c>
      <c r="E15" s="234">
        <f t="shared" si="0"/>
        <v>108.5</v>
      </c>
      <c r="F15" s="174">
        <v>18</v>
      </c>
      <c r="G15" s="236">
        <v>9.04522613065327</v>
      </c>
      <c r="H15" s="174">
        <v>300</v>
      </c>
      <c r="I15" s="85">
        <f t="shared" si="2"/>
        <v>83</v>
      </c>
      <c r="J15" s="234">
        <f t="shared" si="1"/>
        <v>38.2488479262673</v>
      </c>
    </row>
    <row r="16" ht="17.75" customHeight="1" spans="1:10">
      <c r="A16" s="22">
        <v>10112</v>
      </c>
      <c r="B16" s="235" t="s">
        <v>49</v>
      </c>
      <c r="C16" s="90">
        <v>170</v>
      </c>
      <c r="D16" s="90">
        <v>314</v>
      </c>
      <c r="E16" s="234">
        <f t="shared" si="0"/>
        <v>184.705882352941</v>
      </c>
      <c r="F16" s="174">
        <v>139</v>
      </c>
      <c r="G16" s="236">
        <v>79.4285714285714</v>
      </c>
      <c r="H16" s="174">
        <v>200</v>
      </c>
      <c r="I16" s="85">
        <f t="shared" si="2"/>
        <v>-114</v>
      </c>
      <c r="J16" s="234">
        <f t="shared" si="1"/>
        <v>-36.3057324840764</v>
      </c>
    </row>
    <row r="17" ht="17.75" customHeight="1" spans="1:10">
      <c r="A17" s="22">
        <v>10113</v>
      </c>
      <c r="B17" s="235" t="s">
        <v>50</v>
      </c>
      <c r="C17" s="90">
        <v>180</v>
      </c>
      <c r="D17" s="90">
        <v>120</v>
      </c>
      <c r="E17" s="234">
        <f t="shared" si="0"/>
        <v>66.6666666666667</v>
      </c>
      <c r="F17" s="174">
        <v>-57</v>
      </c>
      <c r="G17" s="236">
        <v>-32.2033898305085</v>
      </c>
      <c r="H17" s="174">
        <v>150</v>
      </c>
      <c r="I17" s="85">
        <f t="shared" si="2"/>
        <v>30</v>
      </c>
      <c r="J17" s="234">
        <f t="shared" si="1"/>
        <v>25</v>
      </c>
    </row>
    <row r="18" ht="17.75" customHeight="1" spans="1:10">
      <c r="A18" s="22">
        <v>10114</v>
      </c>
      <c r="B18" s="235" t="s">
        <v>51</v>
      </c>
      <c r="C18" s="90">
        <v>490</v>
      </c>
      <c r="D18" s="90">
        <v>487</v>
      </c>
      <c r="E18" s="234">
        <f t="shared" si="0"/>
        <v>99.3877551020408</v>
      </c>
      <c r="F18" s="174">
        <v>3</v>
      </c>
      <c r="G18" s="236">
        <v>0.619834710743802</v>
      </c>
      <c r="H18" s="174">
        <v>500</v>
      </c>
      <c r="I18" s="85">
        <f t="shared" si="2"/>
        <v>13</v>
      </c>
      <c r="J18" s="234">
        <f t="shared" si="1"/>
        <v>2.6694045174538</v>
      </c>
    </row>
    <row r="19" ht="17.75" customHeight="1" spans="1:10">
      <c r="A19" s="22">
        <v>10118</v>
      </c>
      <c r="B19" s="235" t="s">
        <v>52</v>
      </c>
      <c r="C19" s="90">
        <v>800</v>
      </c>
      <c r="D19" s="90">
        <v>2504</v>
      </c>
      <c r="E19" s="234">
        <f t="shared" si="0"/>
        <v>313</v>
      </c>
      <c r="F19" s="174">
        <v>1681</v>
      </c>
      <c r="G19" s="236">
        <v>204.252733900365</v>
      </c>
      <c r="H19" s="174">
        <v>600</v>
      </c>
      <c r="I19" s="85">
        <f t="shared" si="2"/>
        <v>-1904</v>
      </c>
      <c r="J19" s="234">
        <f t="shared" si="1"/>
        <v>-76.038338658147</v>
      </c>
    </row>
    <row r="20" ht="17.75" customHeight="1" spans="1:10">
      <c r="A20" s="22">
        <v>10119</v>
      </c>
      <c r="B20" s="235" t="s">
        <v>53</v>
      </c>
      <c r="C20" s="90">
        <v>800</v>
      </c>
      <c r="D20" s="90">
        <v>330</v>
      </c>
      <c r="E20" s="234">
        <f t="shared" si="0"/>
        <v>41.25</v>
      </c>
      <c r="F20" s="174">
        <v>-760</v>
      </c>
      <c r="G20" s="236">
        <v>-69.7247706422018</v>
      </c>
      <c r="H20" s="174">
        <v>450</v>
      </c>
      <c r="I20" s="85">
        <f t="shared" si="2"/>
        <v>120</v>
      </c>
      <c r="J20" s="234">
        <f t="shared" si="1"/>
        <v>36.3636363636364</v>
      </c>
    </row>
    <row r="21" ht="17.75" customHeight="1" spans="1:10">
      <c r="A21" s="22">
        <v>10120</v>
      </c>
      <c r="B21" s="235" t="s">
        <v>54</v>
      </c>
      <c r="C21" s="90"/>
      <c r="D21" s="90"/>
      <c r="E21" s="234"/>
      <c r="F21" s="174"/>
      <c r="G21" s="236"/>
      <c r="H21" s="174"/>
      <c r="I21" s="85"/>
      <c r="J21" s="234"/>
    </row>
    <row r="22" ht="17.75" customHeight="1" spans="1:10">
      <c r="A22" s="22">
        <v>10121</v>
      </c>
      <c r="B22" s="235" t="s">
        <v>55</v>
      </c>
      <c r="C22" s="90">
        <v>12</v>
      </c>
      <c r="D22" s="253">
        <v>13</v>
      </c>
      <c r="E22" s="234">
        <f t="shared" si="0"/>
        <v>108.333333333333</v>
      </c>
      <c r="F22" s="174">
        <v>1</v>
      </c>
      <c r="G22" s="236">
        <v>8.33333333333333</v>
      </c>
      <c r="H22" s="174">
        <v>12</v>
      </c>
      <c r="I22" s="85">
        <f t="shared" si="2"/>
        <v>-1</v>
      </c>
      <c r="J22" s="234">
        <f t="shared" si="1"/>
        <v>-7.69230769230769</v>
      </c>
    </row>
    <row r="23" ht="17.75" customHeight="1" spans="1:10">
      <c r="A23" s="22">
        <v>10199</v>
      </c>
      <c r="B23" s="235" t="s">
        <v>56</v>
      </c>
      <c r="C23" s="90"/>
      <c r="D23" s="90"/>
      <c r="E23" s="234"/>
      <c r="F23" s="174">
        <v>-12</v>
      </c>
      <c r="G23" s="236">
        <v>-100</v>
      </c>
      <c r="H23" s="174"/>
      <c r="I23" s="85"/>
      <c r="J23" s="234"/>
    </row>
    <row r="24" s="1" customFormat="1" ht="17.75" customHeight="1" spans="1:10">
      <c r="A24" s="17">
        <v>103</v>
      </c>
      <c r="B24" s="95" t="s">
        <v>57</v>
      </c>
      <c r="C24" s="85">
        <f>SUM(C25:C32)</f>
        <v>13550</v>
      </c>
      <c r="D24" s="85">
        <f>SUM(D25:D32)</f>
        <v>13474</v>
      </c>
      <c r="E24" s="234">
        <f t="shared" si="0"/>
        <v>99.4391143911439</v>
      </c>
      <c r="F24" s="170">
        <v>318</v>
      </c>
      <c r="G24" s="234">
        <v>2.41714806932198</v>
      </c>
      <c r="H24" s="170">
        <f>SUM(H25:H32)</f>
        <v>14148</v>
      </c>
      <c r="I24" s="85">
        <f t="shared" si="2"/>
        <v>674</v>
      </c>
      <c r="J24" s="234">
        <f t="shared" si="1"/>
        <v>5.00222651031616</v>
      </c>
    </row>
    <row r="25" ht="17.75" customHeight="1" spans="1:10">
      <c r="A25" s="22">
        <v>10302</v>
      </c>
      <c r="B25" s="235" t="s">
        <v>58</v>
      </c>
      <c r="C25" s="90">
        <v>1350</v>
      </c>
      <c r="D25" s="90">
        <v>3561</v>
      </c>
      <c r="E25" s="234">
        <f t="shared" si="0"/>
        <v>263.777777777778</v>
      </c>
      <c r="F25" s="174">
        <v>2288</v>
      </c>
      <c r="G25" s="236">
        <v>179.732914375491</v>
      </c>
      <c r="H25" s="174">
        <v>1500</v>
      </c>
      <c r="I25" s="85">
        <f t="shared" si="2"/>
        <v>-2061</v>
      </c>
      <c r="J25" s="234">
        <f t="shared" si="1"/>
        <v>-57.87700084246</v>
      </c>
    </row>
    <row r="26" ht="17.75" customHeight="1" spans="1:10">
      <c r="A26" s="22">
        <v>10304</v>
      </c>
      <c r="B26" s="235" t="s">
        <v>59</v>
      </c>
      <c r="C26" s="90">
        <v>900</v>
      </c>
      <c r="D26" s="253">
        <v>1220</v>
      </c>
      <c r="E26" s="234">
        <f t="shared" si="0"/>
        <v>135.555555555556</v>
      </c>
      <c r="F26" s="174">
        <v>355</v>
      </c>
      <c r="G26" s="236">
        <v>41.0404624277457</v>
      </c>
      <c r="H26" s="174">
        <v>900</v>
      </c>
      <c r="I26" s="85">
        <f t="shared" si="2"/>
        <v>-320</v>
      </c>
      <c r="J26" s="234">
        <f t="shared" si="1"/>
        <v>-26.2295081967213</v>
      </c>
    </row>
    <row r="27" ht="17.75" customHeight="1" spans="1:10">
      <c r="A27" s="22">
        <v>10305</v>
      </c>
      <c r="B27" s="235" t="s">
        <v>60</v>
      </c>
      <c r="C27" s="90">
        <v>2300</v>
      </c>
      <c r="D27" s="90">
        <v>1961</v>
      </c>
      <c r="E27" s="234">
        <f t="shared" si="0"/>
        <v>85.2608695652174</v>
      </c>
      <c r="F27" s="174">
        <v>-248</v>
      </c>
      <c r="G27" s="236">
        <v>-11.2267994567678</v>
      </c>
      <c r="H27" s="174">
        <v>2500</v>
      </c>
      <c r="I27" s="85">
        <f t="shared" si="2"/>
        <v>539</v>
      </c>
      <c r="J27" s="234">
        <f t="shared" si="1"/>
        <v>27.4859765425803</v>
      </c>
    </row>
    <row r="28" ht="18.25" customHeight="1" spans="1:10">
      <c r="A28" s="22">
        <v>10306</v>
      </c>
      <c r="B28" s="235" t="s">
        <v>61</v>
      </c>
      <c r="C28" s="90">
        <v>2100</v>
      </c>
      <c r="D28" s="90">
        <v>1550</v>
      </c>
      <c r="E28" s="234">
        <f t="shared" si="0"/>
        <v>73.8095238095238</v>
      </c>
      <c r="F28" s="174">
        <v>-1100</v>
      </c>
      <c r="G28" s="236">
        <v>-41.5094339622642</v>
      </c>
      <c r="H28" s="174">
        <v>1550</v>
      </c>
      <c r="I28" s="85"/>
      <c r="J28" s="234"/>
    </row>
    <row r="29" ht="17.75" customHeight="1" spans="1:10">
      <c r="A29" s="22">
        <v>10307</v>
      </c>
      <c r="B29" s="235" t="s">
        <v>62</v>
      </c>
      <c r="C29" s="90">
        <v>5800</v>
      </c>
      <c r="D29" s="253">
        <v>5082</v>
      </c>
      <c r="E29" s="234">
        <f t="shared" si="0"/>
        <v>87.6206896551724</v>
      </c>
      <c r="F29" s="174">
        <v>-493</v>
      </c>
      <c r="G29" s="236">
        <v>-8.84304932735426</v>
      </c>
      <c r="H29" s="174">
        <v>6398</v>
      </c>
      <c r="I29" s="85">
        <f t="shared" si="2"/>
        <v>1316</v>
      </c>
      <c r="J29" s="234">
        <f t="shared" si="1"/>
        <v>25.8953168044077</v>
      </c>
    </row>
    <row r="30" ht="17.75" customHeight="1" spans="1:10">
      <c r="A30" s="22">
        <v>10308</v>
      </c>
      <c r="B30" s="235" t="s">
        <v>63</v>
      </c>
      <c r="C30" s="90"/>
      <c r="D30" s="90"/>
      <c r="E30" s="234"/>
      <c r="F30" s="174"/>
      <c r="G30" s="237"/>
      <c r="H30" s="174"/>
      <c r="I30" s="85"/>
      <c r="J30" s="234"/>
    </row>
    <row r="31" ht="17.75" customHeight="1" spans="1:10">
      <c r="A31" s="22">
        <v>10309</v>
      </c>
      <c r="B31" s="235" t="s">
        <v>64</v>
      </c>
      <c r="C31" s="90"/>
      <c r="D31" s="90">
        <v>65</v>
      </c>
      <c r="E31" s="234"/>
      <c r="F31" s="174">
        <v>-46</v>
      </c>
      <c r="G31" s="237">
        <v>-41.4414414414414</v>
      </c>
      <c r="H31" s="174"/>
      <c r="I31" s="85">
        <f t="shared" si="2"/>
        <v>-65</v>
      </c>
      <c r="J31" s="234">
        <f t="shared" si="1"/>
        <v>-100</v>
      </c>
    </row>
    <row r="32" ht="17.75" customHeight="1" spans="1:10">
      <c r="A32" s="22">
        <v>10399</v>
      </c>
      <c r="B32" s="235" t="s">
        <v>65</v>
      </c>
      <c r="C32" s="90">
        <v>1100</v>
      </c>
      <c r="D32" s="90">
        <v>35</v>
      </c>
      <c r="E32" s="234">
        <f t="shared" si="0"/>
        <v>3.18181818181818</v>
      </c>
      <c r="F32" s="174">
        <v>-438</v>
      </c>
      <c r="G32" s="236">
        <v>-92.600422832981</v>
      </c>
      <c r="H32" s="174">
        <v>1300</v>
      </c>
      <c r="I32" s="85">
        <f t="shared" si="2"/>
        <v>1265</v>
      </c>
      <c r="J32" s="234">
        <f t="shared" si="1"/>
        <v>3614.28571428571</v>
      </c>
    </row>
    <row r="33" ht="17.75" customHeight="1" spans="1:10">
      <c r="A33" s="17">
        <v>110</v>
      </c>
      <c r="B33" s="95" t="s">
        <v>66</v>
      </c>
      <c r="C33" s="85">
        <f>C34+C103+C104+C108+C109</f>
        <v>188843.871424</v>
      </c>
      <c r="D33" s="85">
        <f>D34+D103+D104+D108+D109</f>
        <v>230043.952246</v>
      </c>
      <c r="E33" s="234">
        <f t="shared" si="0"/>
        <v>121.817007092328</v>
      </c>
      <c r="F33" s="252">
        <v>-3894.45425400004</v>
      </c>
      <c r="G33" s="232">
        <v>-1.66472933084259</v>
      </c>
      <c r="H33" s="170">
        <f>H34+H103+H104+H108+H109</f>
        <v>183345.21147</v>
      </c>
      <c r="I33" s="85">
        <f t="shared" si="2"/>
        <v>-46698.740776</v>
      </c>
      <c r="J33" s="234">
        <f t="shared" si="1"/>
        <v>-20.2999210890196</v>
      </c>
    </row>
    <row r="34" ht="17.75" customHeight="1" spans="1:10">
      <c r="A34" s="180"/>
      <c r="B34" s="95" t="s">
        <v>67</v>
      </c>
      <c r="C34" s="85">
        <f>C35+C42+C81</f>
        <v>138831.871424</v>
      </c>
      <c r="D34" s="85">
        <f>D35+D42+D81</f>
        <v>181892.952246</v>
      </c>
      <c r="E34" s="234">
        <f t="shared" si="0"/>
        <v>131.016711350443</v>
      </c>
      <c r="F34" s="252">
        <v>10278.545746</v>
      </c>
      <c r="G34" s="232">
        <v>5.98929847388533</v>
      </c>
      <c r="H34" s="170">
        <f>H35+H42+H81</f>
        <v>140759.730091</v>
      </c>
      <c r="I34" s="85">
        <f t="shared" si="2"/>
        <v>-41133.222155</v>
      </c>
      <c r="J34" s="234">
        <f t="shared" si="1"/>
        <v>-22.6139724750685</v>
      </c>
    </row>
    <row r="35" s="1" customFormat="1" ht="17.75" customHeight="1" spans="1:10">
      <c r="A35" s="17">
        <v>11001</v>
      </c>
      <c r="B35" s="95" t="s">
        <v>68</v>
      </c>
      <c r="C35" s="85">
        <f>SUM(C36:C41)</f>
        <v>3444</v>
      </c>
      <c r="D35" s="85">
        <f>SUM(D36:D41)</f>
        <v>3444</v>
      </c>
      <c r="E35" s="234">
        <f t="shared" si="0"/>
        <v>100</v>
      </c>
      <c r="F35" s="252"/>
      <c r="G35" s="232"/>
      <c r="H35" s="170">
        <f>SUM(H36:H41)</f>
        <v>3444</v>
      </c>
      <c r="I35" s="85"/>
      <c r="J35" s="234"/>
    </row>
    <row r="36" ht="17.75" customHeight="1" spans="1:10">
      <c r="A36" s="22">
        <v>1100102</v>
      </c>
      <c r="B36" s="235" t="s">
        <v>69</v>
      </c>
      <c r="C36" s="90">
        <v>586</v>
      </c>
      <c r="D36" s="90">
        <v>586</v>
      </c>
      <c r="E36" s="234">
        <f t="shared" si="0"/>
        <v>100</v>
      </c>
      <c r="F36" s="167"/>
      <c r="G36" s="237"/>
      <c r="H36" s="174">
        <v>586</v>
      </c>
      <c r="I36" s="85"/>
      <c r="J36" s="234"/>
    </row>
    <row r="37" ht="17.75" customHeight="1" spans="1:10">
      <c r="A37" s="22">
        <v>1100103</v>
      </c>
      <c r="B37" s="238" t="s">
        <v>70</v>
      </c>
      <c r="C37" s="90">
        <v>138</v>
      </c>
      <c r="D37" s="90">
        <v>138</v>
      </c>
      <c r="E37" s="234">
        <f t="shared" si="0"/>
        <v>100</v>
      </c>
      <c r="F37" s="167"/>
      <c r="G37" s="237"/>
      <c r="H37" s="174">
        <v>138</v>
      </c>
      <c r="I37" s="85"/>
      <c r="J37" s="234"/>
    </row>
    <row r="38" ht="17.75" customHeight="1" spans="1:10">
      <c r="A38" s="22">
        <v>1100104</v>
      </c>
      <c r="B38" s="235" t="s">
        <v>71</v>
      </c>
      <c r="C38" s="90">
        <v>1420</v>
      </c>
      <c r="D38" s="90">
        <v>1420</v>
      </c>
      <c r="E38" s="234">
        <f t="shared" si="0"/>
        <v>100</v>
      </c>
      <c r="F38" s="167"/>
      <c r="G38" s="237"/>
      <c r="H38" s="174">
        <v>1420</v>
      </c>
      <c r="I38" s="85"/>
      <c r="J38" s="234"/>
    </row>
    <row r="39" ht="17.75" customHeight="1" spans="1:10">
      <c r="A39" s="22">
        <v>1100105</v>
      </c>
      <c r="B39" s="235" t="s">
        <v>72</v>
      </c>
      <c r="C39" s="90"/>
      <c r="D39" s="90"/>
      <c r="E39" s="234"/>
      <c r="F39" s="167"/>
      <c r="G39" s="237"/>
      <c r="H39" s="174"/>
      <c r="I39" s="85"/>
      <c r="J39" s="234"/>
    </row>
    <row r="40" ht="17.75" customHeight="1" spans="1:10">
      <c r="A40" s="22">
        <v>1100106</v>
      </c>
      <c r="B40" s="235" t="s">
        <v>73</v>
      </c>
      <c r="C40" s="90"/>
      <c r="D40" s="90"/>
      <c r="E40" s="234"/>
      <c r="F40" s="167"/>
      <c r="G40" s="237"/>
      <c r="H40" s="174"/>
      <c r="I40" s="85"/>
      <c r="J40" s="234"/>
    </row>
    <row r="41" ht="17.75" customHeight="1" spans="1:10">
      <c r="A41" s="22">
        <v>1100199</v>
      </c>
      <c r="B41" s="238" t="s">
        <v>74</v>
      </c>
      <c r="C41" s="90">
        <v>1300</v>
      </c>
      <c r="D41" s="90">
        <v>1300</v>
      </c>
      <c r="E41" s="234">
        <f t="shared" ref="E39:E70" si="3">D41/C41*100</f>
        <v>100</v>
      </c>
      <c r="F41" s="167"/>
      <c r="G41" s="237"/>
      <c r="H41" s="174">
        <v>1300</v>
      </c>
      <c r="I41" s="85"/>
      <c r="J41" s="234"/>
    </row>
    <row r="42" s="1" customFormat="1" ht="17.75" customHeight="1" spans="1:10">
      <c r="A42" s="17">
        <v>11002</v>
      </c>
      <c r="B42" s="11" t="s">
        <v>75</v>
      </c>
      <c r="C42" s="85">
        <f>SUM(C43:C80)</f>
        <v>129660.631424</v>
      </c>
      <c r="D42" s="85">
        <f>SUM(D43:D80)</f>
        <v>161405.240494</v>
      </c>
      <c r="E42" s="234">
        <f t="shared" si="3"/>
        <v>124.482843189459</v>
      </c>
      <c r="F42" s="252">
        <v>5674.48049399996</v>
      </c>
      <c r="G42" s="232">
        <v>3.64377628029296</v>
      </c>
      <c r="H42" s="170">
        <f>SUM(H43:H80)</f>
        <v>132948.201291</v>
      </c>
      <c r="I42" s="85">
        <f t="shared" ref="I42:I73" si="4">H42-D42</f>
        <v>-28457.039203</v>
      </c>
      <c r="J42" s="234">
        <f t="shared" ref="J39:J70" si="5">I42/D42*100</f>
        <v>-17.6308025166369</v>
      </c>
    </row>
    <row r="43" customFormat="1" ht="17.75" customHeight="1" spans="1:10">
      <c r="A43" s="22">
        <v>1100201</v>
      </c>
      <c r="B43" s="238" t="s">
        <v>76</v>
      </c>
      <c r="C43" s="90">
        <v>1279.8</v>
      </c>
      <c r="D43" s="90">
        <v>1279.8</v>
      </c>
      <c r="E43" s="234">
        <f t="shared" si="3"/>
        <v>100</v>
      </c>
      <c r="F43" s="167"/>
      <c r="G43" s="237">
        <v>-0.0156250000000036</v>
      </c>
      <c r="H43" s="174">
        <v>1279.8</v>
      </c>
      <c r="I43" s="85"/>
      <c r="J43" s="234"/>
    </row>
    <row r="44" ht="17.75" customHeight="1" spans="1:10">
      <c r="A44" s="22">
        <v>1100202</v>
      </c>
      <c r="B44" s="235" t="s">
        <v>77</v>
      </c>
      <c r="C44" s="90">
        <v>33626</v>
      </c>
      <c r="D44" s="90">
        <v>39222</v>
      </c>
      <c r="E44" s="234">
        <f t="shared" si="3"/>
        <v>116.64188425623</v>
      </c>
      <c r="F44" s="167">
        <v>1885</v>
      </c>
      <c r="G44" s="237">
        <v>5.04861129710475</v>
      </c>
      <c r="H44" s="174">
        <v>37684</v>
      </c>
      <c r="I44" s="85">
        <f t="shared" si="4"/>
        <v>-1538</v>
      </c>
      <c r="J44" s="234">
        <f t="shared" si="5"/>
        <v>-3.9212686757432</v>
      </c>
    </row>
    <row r="45" ht="17.75" customHeight="1" spans="1:10">
      <c r="A45" s="22">
        <v>1100207</v>
      </c>
      <c r="B45" s="235" t="s">
        <v>78</v>
      </c>
      <c r="C45" s="90">
        <v>9374</v>
      </c>
      <c r="D45" s="90">
        <v>10561</v>
      </c>
      <c r="E45" s="234">
        <f t="shared" si="3"/>
        <v>112.662684019629</v>
      </c>
      <c r="F45" s="167">
        <v>1147</v>
      </c>
      <c r="G45" s="237">
        <v>12.1839813044402</v>
      </c>
      <c r="H45" s="174">
        <v>9378</v>
      </c>
      <c r="I45" s="85">
        <f t="shared" si="4"/>
        <v>-1183</v>
      </c>
      <c r="J45" s="234">
        <f t="shared" si="5"/>
        <v>-11.2015907584509</v>
      </c>
    </row>
    <row r="46" ht="17.75" customHeight="1" spans="1:10">
      <c r="A46" s="22">
        <v>1100208</v>
      </c>
      <c r="B46" s="235" t="s">
        <v>79</v>
      </c>
      <c r="C46" s="90">
        <v>1703.416424</v>
      </c>
      <c r="D46" s="90">
        <f>1849.627494+2223.122</f>
        <v>4072.749494</v>
      </c>
      <c r="E46" s="234">
        <f t="shared" si="3"/>
        <v>239.093003719917</v>
      </c>
      <c r="F46" s="167">
        <v>-5205.250506</v>
      </c>
      <c r="G46" s="237">
        <v>-56.1031526837681</v>
      </c>
      <c r="H46" s="174">
        <v>1651.131091</v>
      </c>
      <c r="I46" s="85">
        <f t="shared" si="4"/>
        <v>-2421.618403</v>
      </c>
      <c r="J46" s="234">
        <f t="shared" si="5"/>
        <v>-59.4590560152925</v>
      </c>
    </row>
    <row r="47" ht="17.75" customHeight="1" spans="1:10">
      <c r="A47" s="22">
        <v>1100212</v>
      </c>
      <c r="B47" s="235" t="s">
        <v>80</v>
      </c>
      <c r="C47" s="90"/>
      <c r="D47" s="90"/>
      <c r="E47" s="234"/>
      <c r="F47" s="167"/>
      <c r="G47" s="237"/>
      <c r="H47" s="174"/>
      <c r="I47" s="85"/>
      <c r="J47" s="234"/>
    </row>
    <row r="48" customFormat="1" ht="17.75" customHeight="1" spans="1:10">
      <c r="A48" s="22">
        <v>1100214</v>
      </c>
      <c r="B48" s="238" t="s">
        <v>81</v>
      </c>
      <c r="C48" s="90"/>
      <c r="D48" s="90"/>
      <c r="E48" s="234"/>
      <c r="F48" s="167"/>
      <c r="G48" s="237"/>
      <c r="H48" s="174"/>
      <c r="I48" s="85"/>
      <c r="J48" s="234"/>
    </row>
    <row r="49" ht="17.75" customHeight="1" spans="1:10">
      <c r="A49" s="22">
        <v>1100225</v>
      </c>
      <c r="B49" s="235" t="s">
        <v>82</v>
      </c>
      <c r="C49" s="90">
        <v>340</v>
      </c>
      <c r="D49" s="90">
        <v>376</v>
      </c>
      <c r="E49" s="234">
        <f t="shared" si="3"/>
        <v>110.588235294118</v>
      </c>
      <c r="F49" s="167">
        <v>-1</v>
      </c>
      <c r="G49" s="237">
        <v>-0.26525198938992</v>
      </c>
      <c r="H49" s="174">
        <v>338</v>
      </c>
      <c r="I49" s="85">
        <f t="shared" si="4"/>
        <v>-38</v>
      </c>
      <c r="J49" s="234">
        <f t="shared" si="5"/>
        <v>-10.1063829787234</v>
      </c>
    </row>
    <row r="50" ht="17.75" customHeight="1" spans="1:10">
      <c r="A50" s="22">
        <v>1100226</v>
      </c>
      <c r="B50" s="235" t="s">
        <v>83</v>
      </c>
      <c r="C50" s="90">
        <v>7388</v>
      </c>
      <c r="D50" s="90">
        <v>9121</v>
      </c>
      <c r="E50" s="234">
        <f t="shared" si="3"/>
        <v>123.456957227937</v>
      </c>
      <c r="F50" s="167">
        <v>963</v>
      </c>
      <c r="G50" s="237">
        <v>11.8043638146605</v>
      </c>
      <c r="H50" s="174">
        <v>8029</v>
      </c>
      <c r="I50" s="85">
        <f t="shared" si="4"/>
        <v>-1092</v>
      </c>
      <c r="J50" s="234">
        <f t="shared" si="5"/>
        <v>-11.9723714504988</v>
      </c>
    </row>
    <row r="51" ht="18.25" customHeight="1" spans="1:10">
      <c r="A51" s="22">
        <v>1100227</v>
      </c>
      <c r="B51" s="235" t="s">
        <v>84</v>
      </c>
      <c r="C51" s="90">
        <v>10242.97</v>
      </c>
      <c r="D51" s="90">
        <v>10242.97</v>
      </c>
      <c r="E51" s="234">
        <f t="shared" si="3"/>
        <v>100</v>
      </c>
      <c r="F51" s="167"/>
      <c r="G51" s="237"/>
      <c r="H51" s="174">
        <v>10242.97</v>
      </c>
      <c r="I51" s="85"/>
      <c r="J51" s="234"/>
    </row>
    <row r="52" ht="17.75" customHeight="1" spans="1:10">
      <c r="A52" s="22">
        <v>1100228</v>
      </c>
      <c r="B52" s="235" t="s">
        <v>85</v>
      </c>
      <c r="C52" s="90">
        <v>1309</v>
      </c>
      <c r="D52" s="90">
        <v>1577</v>
      </c>
      <c r="E52" s="234">
        <f t="shared" si="3"/>
        <v>120.473644003056</v>
      </c>
      <c r="F52" s="167">
        <v>123</v>
      </c>
      <c r="G52" s="237">
        <v>8.45942228335626</v>
      </c>
      <c r="H52" s="174">
        <v>1340</v>
      </c>
      <c r="I52" s="85">
        <f t="shared" si="4"/>
        <v>-237</v>
      </c>
      <c r="J52" s="234">
        <f t="shared" si="5"/>
        <v>-15.0285351934052</v>
      </c>
    </row>
    <row r="53" ht="17.75" customHeight="1" spans="1:10">
      <c r="A53" s="22">
        <v>1100229</v>
      </c>
      <c r="B53" s="235" t="s">
        <v>86</v>
      </c>
      <c r="C53" s="90">
        <v>10604</v>
      </c>
      <c r="D53" s="90">
        <v>11993</v>
      </c>
      <c r="E53" s="234">
        <f t="shared" si="3"/>
        <v>113.098830629951</v>
      </c>
      <c r="F53" s="167">
        <v>1389</v>
      </c>
      <c r="G53" s="237">
        <v>13.098830629951</v>
      </c>
      <c r="H53" s="174">
        <v>10604</v>
      </c>
      <c r="I53" s="85">
        <f t="shared" si="4"/>
        <v>-1389</v>
      </c>
      <c r="J53" s="234">
        <f t="shared" si="5"/>
        <v>-11.5817560243475</v>
      </c>
    </row>
    <row r="54" ht="17.75" customHeight="1" spans="1:10">
      <c r="A54" s="22">
        <v>1100230</v>
      </c>
      <c r="B54" s="235" t="s">
        <v>87</v>
      </c>
      <c r="C54" s="90"/>
      <c r="D54" s="90"/>
      <c r="E54" s="234"/>
      <c r="F54" s="167"/>
      <c r="G54" s="237"/>
      <c r="H54" s="174"/>
      <c r="I54" s="85"/>
      <c r="J54" s="234"/>
    </row>
    <row r="55" ht="35.5" customHeight="1" spans="1:10">
      <c r="A55" s="22">
        <v>1100231</v>
      </c>
      <c r="B55" s="235" t="s">
        <v>88</v>
      </c>
      <c r="C55" s="90">
        <v>15073</v>
      </c>
      <c r="D55" s="90">
        <v>23198</v>
      </c>
      <c r="E55" s="234">
        <f t="shared" si="3"/>
        <v>153.904332249718</v>
      </c>
      <c r="F55" s="167">
        <v>63</v>
      </c>
      <c r="G55" s="237">
        <v>0.27231467473525</v>
      </c>
      <c r="H55" s="174">
        <v>11187</v>
      </c>
      <c r="I55" s="85">
        <f t="shared" si="4"/>
        <v>-12011</v>
      </c>
      <c r="J55" s="234">
        <f t="shared" si="5"/>
        <v>-51.7760151737219</v>
      </c>
    </row>
    <row r="56" customFormat="1" ht="17.75" customHeight="1" spans="1:10">
      <c r="A56" s="178">
        <v>1100241</v>
      </c>
      <c r="B56" s="238" t="s">
        <v>89</v>
      </c>
      <c r="C56" s="90"/>
      <c r="D56" s="90"/>
      <c r="E56" s="234"/>
      <c r="F56" s="167"/>
      <c r="G56" s="237"/>
      <c r="H56" s="174"/>
      <c r="I56" s="85"/>
      <c r="J56" s="234"/>
    </row>
    <row r="57" customFormat="1" ht="17.75" customHeight="1" spans="1:10">
      <c r="A57" s="178">
        <v>1100242</v>
      </c>
      <c r="B57" s="238" t="s">
        <v>90</v>
      </c>
      <c r="C57" s="90"/>
      <c r="D57" s="90"/>
      <c r="E57" s="234"/>
      <c r="F57" s="167"/>
      <c r="G57" s="237"/>
      <c r="H57" s="174"/>
      <c r="I57" s="85"/>
      <c r="J57" s="234"/>
    </row>
    <row r="58" customFormat="1" ht="17.75" customHeight="1" spans="1:10">
      <c r="A58" s="22" t="s">
        <v>91</v>
      </c>
      <c r="B58" s="238" t="s">
        <v>92</v>
      </c>
      <c r="C58" s="90"/>
      <c r="D58" s="90"/>
      <c r="E58" s="234"/>
      <c r="F58" s="167"/>
      <c r="G58" s="237"/>
      <c r="H58" s="174"/>
      <c r="I58" s="85"/>
      <c r="J58" s="234"/>
    </row>
    <row r="59" ht="17.75" customHeight="1" spans="1:10">
      <c r="A59" s="22">
        <v>1100244</v>
      </c>
      <c r="B59" s="235" t="s">
        <v>93</v>
      </c>
      <c r="C59" s="90">
        <v>665.32</v>
      </c>
      <c r="D59" s="90">
        <v>735.32</v>
      </c>
      <c r="E59" s="234">
        <f t="shared" si="3"/>
        <v>110.52125293092</v>
      </c>
      <c r="F59" s="167">
        <v>49.3200000000001</v>
      </c>
      <c r="G59" s="237">
        <v>7.18950437317785</v>
      </c>
      <c r="H59" s="174">
        <v>535.4</v>
      </c>
      <c r="I59" s="85">
        <f t="shared" si="4"/>
        <v>-199.92</v>
      </c>
      <c r="J59" s="234">
        <f t="shared" si="5"/>
        <v>-27.1881629766632</v>
      </c>
    </row>
    <row r="60" ht="17.75" customHeight="1" spans="1:10">
      <c r="A60" s="22">
        <v>1100245</v>
      </c>
      <c r="B60" s="235" t="s">
        <v>94</v>
      </c>
      <c r="C60" s="90">
        <v>5766</v>
      </c>
      <c r="D60" s="90">
        <v>7666.75</v>
      </c>
      <c r="E60" s="234">
        <f t="shared" si="3"/>
        <v>132.964793617759</v>
      </c>
      <c r="F60" s="167">
        <v>-581.25</v>
      </c>
      <c r="G60" s="237">
        <v>-7.0471629485936</v>
      </c>
      <c r="H60" s="174">
        <v>6910.8</v>
      </c>
      <c r="I60" s="85">
        <f t="shared" si="4"/>
        <v>-755.95</v>
      </c>
      <c r="J60" s="234">
        <f t="shared" si="5"/>
        <v>-9.8601102161933</v>
      </c>
    </row>
    <row r="61" ht="17.75" customHeight="1" spans="1:10">
      <c r="A61" s="22">
        <v>1100246</v>
      </c>
      <c r="B61" s="235" t="s">
        <v>95</v>
      </c>
      <c r="C61" s="90"/>
      <c r="D61" s="90">
        <v>10</v>
      </c>
      <c r="E61" s="234"/>
      <c r="F61" s="167"/>
      <c r="G61" s="237"/>
      <c r="H61" s="174"/>
      <c r="I61" s="85">
        <f t="shared" si="4"/>
        <v>-10</v>
      </c>
      <c r="J61" s="234">
        <f t="shared" si="5"/>
        <v>-100</v>
      </c>
    </row>
    <row r="62" ht="35.5" customHeight="1" spans="1:10">
      <c r="A62" s="22">
        <v>1100247</v>
      </c>
      <c r="B62" s="235" t="s">
        <v>96</v>
      </c>
      <c r="C62" s="90">
        <v>106.54</v>
      </c>
      <c r="D62" s="90">
        <v>909.0615</v>
      </c>
      <c r="E62" s="234">
        <f t="shared" si="3"/>
        <v>853.258400600713</v>
      </c>
      <c r="F62" s="167">
        <v>321.0615</v>
      </c>
      <c r="G62" s="237">
        <v>54.6022959183673</v>
      </c>
      <c r="H62" s="174">
        <v>821.592</v>
      </c>
      <c r="I62" s="85">
        <f t="shared" si="4"/>
        <v>-87.4695</v>
      </c>
      <c r="J62" s="234">
        <f t="shared" si="5"/>
        <v>-9.62195627028535</v>
      </c>
    </row>
    <row r="63" ht="35.5" customHeight="1" spans="1:10">
      <c r="A63" s="22">
        <v>1100248</v>
      </c>
      <c r="B63" s="235" t="s">
        <v>97</v>
      </c>
      <c r="C63" s="90">
        <v>14626.135</v>
      </c>
      <c r="D63" s="90">
        <v>17273.4695</v>
      </c>
      <c r="E63" s="234">
        <f t="shared" si="3"/>
        <v>118.100027792715</v>
      </c>
      <c r="F63" s="167">
        <v>1730.4695</v>
      </c>
      <c r="G63" s="237">
        <v>11.1334330566815</v>
      </c>
      <c r="H63" s="174">
        <v>16480.9682</v>
      </c>
      <c r="I63" s="85">
        <f t="shared" si="4"/>
        <v>-792.5013</v>
      </c>
      <c r="J63" s="234">
        <f t="shared" si="5"/>
        <v>-4.58796827122658</v>
      </c>
    </row>
    <row r="64" ht="17.75" customHeight="1" spans="1:10">
      <c r="A64" s="22">
        <v>1100249</v>
      </c>
      <c r="B64" s="235" t="s">
        <v>98</v>
      </c>
      <c r="C64" s="90">
        <v>4871.82</v>
      </c>
      <c r="D64" s="90">
        <v>6334.18</v>
      </c>
      <c r="E64" s="234">
        <f t="shared" si="3"/>
        <v>130.016708334873</v>
      </c>
      <c r="F64" s="167">
        <v>1225.03</v>
      </c>
      <c r="G64" s="237">
        <v>23.9771781998963</v>
      </c>
      <c r="H64" s="174">
        <v>5611.49</v>
      </c>
      <c r="I64" s="85">
        <f t="shared" si="4"/>
        <v>-722.690000000001</v>
      </c>
      <c r="J64" s="234">
        <f t="shared" si="5"/>
        <v>-11.40936948429</v>
      </c>
    </row>
    <row r="65" ht="17.75" customHeight="1" spans="1:10">
      <c r="A65" s="22">
        <v>1100250</v>
      </c>
      <c r="B65" s="235" t="s">
        <v>99</v>
      </c>
      <c r="C65" s="90">
        <v>4080.05</v>
      </c>
      <c r="D65" s="90">
        <v>4982.57</v>
      </c>
      <c r="E65" s="234">
        <f t="shared" si="3"/>
        <v>122.120317152976</v>
      </c>
      <c r="F65" s="167">
        <v>-33.4300000000003</v>
      </c>
      <c r="G65" s="237">
        <v>-0.666467304625205</v>
      </c>
      <c r="H65" s="174">
        <v>4704.34</v>
      </c>
      <c r="I65" s="85">
        <f t="shared" si="4"/>
        <v>-278.23</v>
      </c>
      <c r="J65" s="234">
        <f t="shared" si="5"/>
        <v>-5.58406605426516</v>
      </c>
    </row>
    <row r="66" customFormat="1" ht="17.75" customHeight="1" spans="1:10">
      <c r="A66" s="22">
        <v>1100251</v>
      </c>
      <c r="B66" s="235" t="s">
        <v>100</v>
      </c>
      <c r="C66" s="90"/>
      <c r="D66" s="90"/>
      <c r="E66" s="234"/>
      <c r="F66" s="167"/>
      <c r="G66" s="237"/>
      <c r="H66" s="174"/>
      <c r="I66" s="85"/>
      <c r="J66" s="234"/>
    </row>
    <row r="67" ht="17.75" customHeight="1" spans="1:10">
      <c r="A67" s="22">
        <v>1100252</v>
      </c>
      <c r="B67" s="235" t="s">
        <v>101</v>
      </c>
      <c r="C67" s="90">
        <v>7235.81</v>
      </c>
      <c r="D67" s="90">
        <v>9801.77</v>
      </c>
      <c r="E67" s="234">
        <f t="shared" si="3"/>
        <v>135.461959338346</v>
      </c>
      <c r="F67" s="167">
        <v>4690.8</v>
      </c>
      <c r="G67" s="237">
        <v>91.7790556391448</v>
      </c>
      <c r="H67" s="174">
        <v>4235.5</v>
      </c>
      <c r="I67" s="85">
        <f t="shared" si="4"/>
        <v>-5566.27</v>
      </c>
      <c r="J67" s="234">
        <f t="shared" si="5"/>
        <v>-56.7884167859478</v>
      </c>
    </row>
    <row r="68" ht="17.75" customHeight="1" spans="1:10">
      <c r="A68" s="22">
        <v>1100253</v>
      </c>
      <c r="B68" s="235" t="s">
        <v>102</v>
      </c>
      <c r="C68" s="90">
        <v>811.9</v>
      </c>
      <c r="D68" s="90">
        <v>840.9</v>
      </c>
      <c r="E68" s="234">
        <f t="shared" si="3"/>
        <v>103.571868456706</v>
      </c>
      <c r="F68" s="167">
        <v>-2197.1</v>
      </c>
      <c r="G68" s="237">
        <v>-72.3206056616195</v>
      </c>
      <c r="H68" s="174">
        <v>199.31</v>
      </c>
      <c r="I68" s="85">
        <f t="shared" si="4"/>
        <v>-641.59</v>
      </c>
      <c r="J68" s="234">
        <f t="shared" si="5"/>
        <v>-76.2980140325841</v>
      </c>
    </row>
    <row r="69" ht="35.5" customHeight="1" spans="1:10">
      <c r="A69" s="22">
        <v>1100254</v>
      </c>
      <c r="B69" s="235" t="s">
        <v>103</v>
      </c>
      <c r="C69" s="90"/>
      <c r="D69" s="90"/>
      <c r="E69" s="234"/>
      <c r="F69" s="167"/>
      <c r="G69" s="237"/>
      <c r="H69" s="174"/>
      <c r="I69" s="85"/>
      <c r="J69" s="234"/>
    </row>
    <row r="70" customFormat="1" ht="17.75" customHeight="1" spans="1:10">
      <c r="A70" s="178">
        <v>1100255</v>
      </c>
      <c r="B70" s="238" t="s">
        <v>104</v>
      </c>
      <c r="C70" s="90"/>
      <c r="D70" s="90"/>
      <c r="E70" s="234"/>
      <c r="F70" s="167"/>
      <c r="G70" s="237"/>
      <c r="H70" s="174"/>
      <c r="I70" s="85"/>
      <c r="J70" s="234"/>
    </row>
    <row r="71" customFormat="1" ht="17.75" customHeight="1" spans="1:10">
      <c r="A71" s="178">
        <v>1100256</v>
      </c>
      <c r="B71" s="238" t="s">
        <v>105</v>
      </c>
      <c r="C71" s="90"/>
      <c r="D71" s="90"/>
      <c r="E71" s="234"/>
      <c r="F71" s="167"/>
      <c r="G71" s="237"/>
      <c r="H71" s="174"/>
      <c r="I71" s="85"/>
      <c r="J71" s="234"/>
    </row>
    <row r="72" ht="35.5" customHeight="1" spans="1:10">
      <c r="A72" s="22">
        <v>1100257</v>
      </c>
      <c r="B72" s="235" t="s">
        <v>106</v>
      </c>
      <c r="C72" s="90"/>
      <c r="D72" s="90"/>
      <c r="E72" s="234"/>
      <c r="F72" s="167"/>
      <c r="G72" s="237"/>
      <c r="H72" s="174"/>
      <c r="I72" s="85"/>
      <c r="J72" s="234"/>
    </row>
    <row r="73" ht="18.25" customHeight="1" spans="1:10">
      <c r="A73" s="22">
        <v>1100258</v>
      </c>
      <c r="B73" s="235" t="s">
        <v>107</v>
      </c>
      <c r="C73" s="90">
        <v>378.07</v>
      </c>
      <c r="D73" s="90">
        <v>567.08</v>
      </c>
      <c r="E73" s="234">
        <f>D73/C73*100</f>
        <v>149.993387467929</v>
      </c>
      <c r="F73" s="167">
        <v>133.11</v>
      </c>
      <c r="G73" s="237">
        <v>30.6726271401249</v>
      </c>
      <c r="H73" s="174">
        <v>1066.58</v>
      </c>
      <c r="I73" s="85">
        <f t="shared" si="4"/>
        <v>499.5</v>
      </c>
      <c r="J73" s="234">
        <f t="shared" ref="J71:J102" si="6">I73/D73*100</f>
        <v>88.0828101855117</v>
      </c>
    </row>
    <row r="74" ht="35.5" customHeight="1" spans="1:10">
      <c r="A74" s="22">
        <v>1100259</v>
      </c>
      <c r="B74" s="235" t="s">
        <v>108</v>
      </c>
      <c r="C74" s="90"/>
      <c r="D74" s="90"/>
      <c r="E74" s="234"/>
      <c r="F74" s="167"/>
      <c r="G74" s="237"/>
      <c r="H74" s="174"/>
      <c r="I74" s="85"/>
      <c r="J74" s="234"/>
    </row>
    <row r="75" ht="35.5" customHeight="1" spans="1:10">
      <c r="A75" s="22">
        <v>1100260</v>
      </c>
      <c r="B75" s="235" t="s">
        <v>109</v>
      </c>
      <c r="C75" s="90"/>
      <c r="D75" s="90">
        <v>281</v>
      </c>
      <c r="E75" s="234"/>
      <c r="F75" s="167">
        <v>-34</v>
      </c>
      <c r="G75" s="237">
        <v>-10.7936507936508</v>
      </c>
      <c r="H75" s="174">
        <v>300</v>
      </c>
      <c r="I75" s="85">
        <f t="shared" ref="I74:I105" si="7">H75-D75</f>
        <v>19</v>
      </c>
      <c r="J75" s="234">
        <f t="shared" si="6"/>
        <v>6.76156583629893</v>
      </c>
    </row>
    <row r="76" customFormat="1" ht="35.5" customHeight="1" spans="1:10">
      <c r="A76" s="22">
        <v>1100269</v>
      </c>
      <c r="B76" s="238" t="s">
        <v>110</v>
      </c>
      <c r="C76" s="90"/>
      <c r="D76" s="90"/>
      <c r="E76" s="234"/>
      <c r="F76" s="167"/>
      <c r="G76" s="237"/>
      <c r="H76" s="174"/>
      <c r="I76" s="85"/>
      <c r="J76" s="234"/>
    </row>
    <row r="77" customFormat="1" ht="17.75" customHeight="1" spans="1:10">
      <c r="A77" s="178" t="s">
        <v>111</v>
      </c>
      <c r="B77" s="238" t="s">
        <v>112</v>
      </c>
      <c r="C77" s="90"/>
      <c r="D77" s="90"/>
      <c r="E77" s="234"/>
      <c r="F77" s="167"/>
      <c r="G77" s="237"/>
      <c r="H77" s="174"/>
      <c r="I77" s="85"/>
      <c r="J77" s="234"/>
    </row>
    <row r="78" customFormat="1" ht="17.75" customHeight="1" spans="1:10">
      <c r="A78" s="178" t="s">
        <v>113</v>
      </c>
      <c r="B78" s="238" t="s">
        <v>114</v>
      </c>
      <c r="C78" s="90"/>
      <c r="D78" s="90"/>
      <c r="E78" s="234"/>
      <c r="F78" s="167"/>
      <c r="G78" s="237"/>
      <c r="H78" s="174"/>
      <c r="I78" s="85"/>
      <c r="J78" s="234"/>
    </row>
    <row r="79" customFormat="1" ht="17.75" customHeight="1" spans="1:10">
      <c r="A79" s="178" t="s">
        <v>115</v>
      </c>
      <c r="B79" s="238" t="s">
        <v>116</v>
      </c>
      <c r="C79" s="90"/>
      <c r="D79" s="90"/>
      <c r="E79" s="234"/>
      <c r="F79" s="167"/>
      <c r="G79" s="237"/>
      <c r="H79" s="174"/>
      <c r="I79" s="85"/>
      <c r="J79" s="234"/>
    </row>
    <row r="80" ht="17.75" customHeight="1" spans="1:10">
      <c r="A80" s="22">
        <v>1100299</v>
      </c>
      <c r="B80" s="235" t="s">
        <v>117</v>
      </c>
      <c r="C80" s="90">
        <v>178.8</v>
      </c>
      <c r="D80" s="90">
        <v>359.62</v>
      </c>
      <c r="E80" s="234">
        <f>D80/C80*100</f>
        <v>201.129753914989</v>
      </c>
      <c r="F80" s="167">
        <v>6.94999999999999</v>
      </c>
      <c r="G80" s="237">
        <v>1.9706808064196</v>
      </c>
      <c r="H80" s="174">
        <v>348.32</v>
      </c>
      <c r="I80" s="85">
        <f t="shared" si="7"/>
        <v>-11.3</v>
      </c>
      <c r="J80" s="234">
        <f t="shared" si="6"/>
        <v>-3.14220566153162</v>
      </c>
    </row>
    <row r="81" ht="17.75" customHeight="1" spans="1:10">
      <c r="A81" s="17">
        <v>11003</v>
      </c>
      <c r="B81" s="95" t="s">
        <v>118</v>
      </c>
      <c r="C81" s="85">
        <f>SUM(C82:C102)</f>
        <v>5727.24</v>
      </c>
      <c r="D81" s="85">
        <f>SUM(D82:D102)</f>
        <v>17043.711752</v>
      </c>
      <c r="E81" s="234">
        <f>D81/C81*100</f>
        <v>297.590318408169</v>
      </c>
      <c r="F81" s="252">
        <v>4604.065252</v>
      </c>
      <c r="G81" s="232">
        <v>37.0089020018727</v>
      </c>
      <c r="H81" s="170">
        <f>SUM(H82:H102)</f>
        <v>4367.5288</v>
      </c>
      <c r="I81" s="85">
        <f t="shared" si="7"/>
        <v>-12676.182952</v>
      </c>
      <c r="J81" s="234">
        <f t="shared" si="6"/>
        <v>-74.3745443272502</v>
      </c>
    </row>
    <row r="82" ht="17.75" customHeight="1" spans="1:10">
      <c r="A82" s="22">
        <v>1100301</v>
      </c>
      <c r="B82" s="235" t="s">
        <v>119</v>
      </c>
      <c r="C82" s="90">
        <v>55.87</v>
      </c>
      <c r="D82" s="90">
        <v>2365.87</v>
      </c>
      <c r="E82" s="234">
        <f>D82/C82*100</f>
        <v>4234.59817433327</v>
      </c>
      <c r="F82" s="167">
        <v>-206.8765</v>
      </c>
      <c r="G82" s="237">
        <v>-8.04107594743595</v>
      </c>
      <c r="H82" s="174">
        <v>51.38</v>
      </c>
      <c r="I82" s="85">
        <f t="shared" si="7"/>
        <v>-2314.49</v>
      </c>
      <c r="J82" s="234">
        <f t="shared" si="6"/>
        <v>-97.8282830417563</v>
      </c>
    </row>
    <row r="83" customFormat="1" ht="17.75" customHeight="1" spans="1:10">
      <c r="A83" s="22">
        <v>1100302</v>
      </c>
      <c r="B83" s="238" t="s">
        <v>120</v>
      </c>
      <c r="C83" s="90"/>
      <c r="D83" s="90"/>
      <c r="E83" s="234"/>
      <c r="F83" s="167"/>
      <c r="G83" s="237"/>
      <c r="H83" s="174"/>
      <c r="I83" s="85"/>
      <c r="J83" s="234"/>
    </row>
    <row r="84" ht="17.75" customHeight="1" spans="1:10">
      <c r="A84" s="22">
        <v>1100303</v>
      </c>
      <c r="B84" s="235" t="s">
        <v>121</v>
      </c>
      <c r="C84" s="90"/>
      <c r="D84" s="90"/>
      <c r="E84" s="234"/>
      <c r="F84" s="167"/>
      <c r="G84" s="237"/>
      <c r="H84" s="174"/>
      <c r="I84" s="85"/>
      <c r="J84" s="234"/>
    </row>
    <row r="85" customFormat="1" ht="17.75" customHeight="1" spans="1:10">
      <c r="A85" s="22">
        <v>1100304</v>
      </c>
      <c r="B85" s="238" t="s">
        <v>122</v>
      </c>
      <c r="C85" s="90"/>
      <c r="D85" s="90"/>
      <c r="E85" s="234"/>
      <c r="F85" s="167"/>
      <c r="G85" s="237"/>
      <c r="H85" s="174"/>
      <c r="I85" s="85"/>
      <c r="J85" s="234"/>
    </row>
    <row r="86" ht="17.75" customHeight="1" spans="1:10">
      <c r="A86" s="22">
        <v>1100305</v>
      </c>
      <c r="B86" s="235" t="s">
        <v>123</v>
      </c>
      <c r="C86" s="13"/>
      <c r="D86" s="90"/>
      <c r="E86" s="234"/>
      <c r="F86" s="167"/>
      <c r="G86" s="237"/>
      <c r="H86" s="167"/>
      <c r="I86" s="85"/>
      <c r="J86" s="234"/>
    </row>
    <row r="87" ht="17.75" customHeight="1" spans="1:10">
      <c r="A87" s="22">
        <v>1100306</v>
      </c>
      <c r="B87" s="235" t="s">
        <v>124</v>
      </c>
      <c r="C87" s="13"/>
      <c r="D87" s="177"/>
      <c r="E87" s="234"/>
      <c r="F87" s="167"/>
      <c r="G87" s="237"/>
      <c r="H87" s="167"/>
      <c r="I87" s="85"/>
      <c r="J87" s="234"/>
    </row>
    <row r="88" ht="17.75" customHeight="1" spans="1:10">
      <c r="A88" s="22">
        <v>1100307</v>
      </c>
      <c r="B88" s="235" t="s">
        <v>125</v>
      </c>
      <c r="C88" s="13"/>
      <c r="D88" s="90">
        <v>1187</v>
      </c>
      <c r="E88" s="234"/>
      <c r="F88" s="167">
        <v>887</v>
      </c>
      <c r="G88" s="237">
        <v>295.666666666667</v>
      </c>
      <c r="H88" s="167">
        <v>270</v>
      </c>
      <c r="I88" s="85">
        <f t="shared" si="7"/>
        <v>-917</v>
      </c>
      <c r="J88" s="234">
        <f t="shared" si="6"/>
        <v>-77.2535804549284</v>
      </c>
    </row>
    <row r="89" ht="17.75" customHeight="1" spans="1:10">
      <c r="A89" s="22">
        <v>1100308</v>
      </c>
      <c r="B89" s="235" t="s">
        <v>126</v>
      </c>
      <c r="C89" s="13">
        <v>73</v>
      </c>
      <c r="D89" s="90">
        <v>90.854</v>
      </c>
      <c r="E89" s="234">
        <f>D89/C89*100</f>
        <v>124.457534246575</v>
      </c>
      <c r="F89" s="167">
        <v>-647.116</v>
      </c>
      <c r="G89" s="237">
        <v>-87.6886594306002</v>
      </c>
      <c r="H89" s="167">
        <v>30.2</v>
      </c>
      <c r="I89" s="85">
        <f t="shared" si="7"/>
        <v>-60.654</v>
      </c>
      <c r="J89" s="234">
        <f t="shared" si="6"/>
        <v>-66.7598564730227</v>
      </c>
    </row>
    <row r="90" ht="17.75" customHeight="1" spans="1:10">
      <c r="A90" s="22">
        <v>1100310</v>
      </c>
      <c r="B90" s="235" t="s">
        <v>127</v>
      </c>
      <c r="C90" s="90">
        <v>230.47</v>
      </c>
      <c r="D90" s="90">
        <v>271</v>
      </c>
      <c r="E90" s="234">
        <f>D90/C90*100</f>
        <v>117.585802924459</v>
      </c>
      <c r="F90" s="167">
        <v>-16.08</v>
      </c>
      <c r="G90" s="237">
        <v>-5.58604877370946</v>
      </c>
      <c r="H90" s="174">
        <v>229.88</v>
      </c>
      <c r="I90" s="85">
        <f t="shared" si="7"/>
        <v>-41.12</v>
      </c>
      <c r="J90" s="234">
        <f t="shared" si="6"/>
        <v>-15.1734317343173</v>
      </c>
    </row>
    <row r="91" ht="17.75" customHeight="1" spans="1:10">
      <c r="A91" s="22">
        <v>1100311</v>
      </c>
      <c r="B91" s="235" t="s">
        <v>128</v>
      </c>
      <c r="C91" s="90">
        <v>20</v>
      </c>
      <c r="D91" s="90">
        <v>25.95</v>
      </c>
      <c r="E91" s="234">
        <f>D91/C91*100</f>
        <v>129.75</v>
      </c>
      <c r="F91" s="167">
        <v>-58.35</v>
      </c>
      <c r="G91" s="237">
        <v>-69.2170818505338</v>
      </c>
      <c r="H91" s="174">
        <v>30</v>
      </c>
      <c r="I91" s="85">
        <f t="shared" si="7"/>
        <v>4.05</v>
      </c>
      <c r="J91" s="234">
        <f t="shared" si="6"/>
        <v>15.606936416185</v>
      </c>
    </row>
    <row r="92" ht="17.75" customHeight="1" spans="1:10">
      <c r="A92" s="22">
        <v>1100312</v>
      </c>
      <c r="B92" s="235" t="s">
        <v>129</v>
      </c>
      <c r="C92" s="90"/>
      <c r="D92" s="90">
        <v>74</v>
      </c>
      <c r="E92" s="234"/>
      <c r="F92" s="167">
        <v>-26.11</v>
      </c>
      <c r="G92" s="237">
        <v>-26.0813105583858</v>
      </c>
      <c r="H92" s="174"/>
      <c r="I92" s="85">
        <f t="shared" si="7"/>
        <v>-74</v>
      </c>
      <c r="J92" s="234">
        <f t="shared" si="6"/>
        <v>-100</v>
      </c>
    </row>
    <row r="93" ht="17.75" customHeight="1" spans="1:10">
      <c r="A93" s="22">
        <v>1100313</v>
      </c>
      <c r="B93" s="235" t="s">
        <v>130</v>
      </c>
      <c r="C93" s="90">
        <v>3178.3</v>
      </c>
      <c r="D93" s="90">
        <v>7707.3</v>
      </c>
      <c r="E93" s="234">
        <f>D93/C93*100</f>
        <v>242.497561589529</v>
      </c>
      <c r="F93" s="167">
        <v>511.3</v>
      </c>
      <c r="G93" s="237">
        <v>7.1053362979433</v>
      </c>
      <c r="H93" s="174">
        <v>3341.45</v>
      </c>
      <c r="I93" s="85">
        <f t="shared" si="7"/>
        <v>-4365.85</v>
      </c>
      <c r="J93" s="234">
        <f t="shared" si="6"/>
        <v>-56.6456476327638</v>
      </c>
    </row>
    <row r="94" ht="17.75" customHeight="1" spans="1:10">
      <c r="A94" s="22">
        <v>1100314</v>
      </c>
      <c r="B94" s="235" t="s">
        <v>131</v>
      </c>
      <c r="C94" s="90">
        <v>2123</v>
      </c>
      <c r="D94" s="90">
        <v>3067.78</v>
      </c>
      <c r="E94" s="234">
        <f>D94/C94*100</f>
        <v>144.502119642016</v>
      </c>
      <c r="F94" s="167">
        <v>2827.64</v>
      </c>
      <c r="G94" s="237">
        <v>1177.4964603981</v>
      </c>
      <c r="H94" s="174">
        <v>183</v>
      </c>
      <c r="I94" s="85">
        <f t="shared" si="7"/>
        <v>-2884.78</v>
      </c>
      <c r="J94" s="234">
        <f t="shared" si="6"/>
        <v>-94.0347743319273</v>
      </c>
    </row>
    <row r="95" ht="17.75" customHeight="1" spans="1:10">
      <c r="A95" s="22">
        <v>1100315</v>
      </c>
      <c r="B95" s="235" t="s">
        <v>132</v>
      </c>
      <c r="C95" s="90"/>
      <c r="D95" s="90">
        <v>2201.357752</v>
      </c>
      <c r="E95" s="234"/>
      <c r="F95" s="167">
        <v>1922.057752</v>
      </c>
      <c r="G95" s="237">
        <v>688.169621195847</v>
      </c>
      <c r="H95" s="174"/>
      <c r="I95" s="85">
        <f t="shared" si="7"/>
        <v>-2201.357752</v>
      </c>
      <c r="J95" s="234">
        <f t="shared" si="6"/>
        <v>-100</v>
      </c>
    </row>
    <row r="96" ht="17.75" customHeight="1" spans="1:10">
      <c r="A96" s="22">
        <v>1100316</v>
      </c>
      <c r="B96" s="235" t="s">
        <v>133</v>
      </c>
      <c r="C96" s="90"/>
      <c r="D96" s="90"/>
      <c r="E96" s="234"/>
      <c r="F96" s="167"/>
      <c r="G96" s="237"/>
      <c r="H96" s="174"/>
      <c r="I96" s="85"/>
      <c r="J96" s="234"/>
    </row>
    <row r="97" ht="18.25" customHeight="1" spans="1:10">
      <c r="A97" s="22" t="s">
        <v>134</v>
      </c>
      <c r="B97" s="235" t="s">
        <v>135</v>
      </c>
      <c r="C97" s="13"/>
      <c r="D97" s="90">
        <v>6</v>
      </c>
      <c r="E97" s="234"/>
      <c r="F97" s="167">
        <v>-167</v>
      </c>
      <c r="G97" s="237">
        <v>-96.5317919075144</v>
      </c>
      <c r="H97" s="167"/>
      <c r="I97" s="85">
        <f t="shared" si="7"/>
        <v>-6</v>
      </c>
      <c r="J97" s="234">
        <f t="shared" si="6"/>
        <v>-100</v>
      </c>
    </row>
    <row r="98" ht="17.75" customHeight="1" spans="1:10">
      <c r="A98" s="22">
        <v>1100320</v>
      </c>
      <c r="B98" s="235" t="s">
        <v>136</v>
      </c>
      <c r="C98" s="90"/>
      <c r="D98" s="90"/>
      <c r="E98" s="234"/>
      <c r="F98" s="167">
        <v>-1</v>
      </c>
      <c r="G98" s="237">
        <v>-100</v>
      </c>
      <c r="H98" s="174">
        <v>201.6188</v>
      </c>
      <c r="I98" s="85">
        <f t="shared" si="7"/>
        <v>201.6188</v>
      </c>
      <c r="J98" s="234"/>
    </row>
    <row r="99" ht="18.25" customHeight="1" spans="1:10">
      <c r="A99" s="22">
        <v>1100321</v>
      </c>
      <c r="B99" s="235" t="s">
        <v>137</v>
      </c>
      <c r="C99" s="13"/>
      <c r="D99" s="90"/>
      <c r="E99" s="234"/>
      <c r="F99" s="167"/>
      <c r="G99" s="237"/>
      <c r="H99" s="167"/>
      <c r="I99" s="85"/>
      <c r="J99" s="234"/>
    </row>
    <row r="100" customFormat="1" ht="18.25" customHeight="1" spans="1:10">
      <c r="A100" s="22">
        <v>1100322</v>
      </c>
      <c r="B100" s="238" t="s">
        <v>138</v>
      </c>
      <c r="C100" s="90">
        <v>0.6</v>
      </c>
      <c r="D100" s="90">
        <v>0.6</v>
      </c>
      <c r="E100" s="234">
        <f>D100/C100*100</f>
        <v>100</v>
      </c>
      <c r="F100" s="167">
        <v>-150.4</v>
      </c>
      <c r="G100" s="237">
        <v>-99.6026490066225</v>
      </c>
      <c r="H100" s="174"/>
      <c r="I100" s="85">
        <f t="shared" si="7"/>
        <v>-0.6</v>
      </c>
      <c r="J100" s="234">
        <f t="shared" si="6"/>
        <v>-100</v>
      </c>
    </row>
    <row r="101" ht="17.75" customHeight="1" spans="1:10">
      <c r="A101" s="22">
        <v>1100324</v>
      </c>
      <c r="B101" s="235" t="s">
        <v>139</v>
      </c>
      <c r="C101" s="13">
        <v>46</v>
      </c>
      <c r="D101" s="90">
        <v>46</v>
      </c>
      <c r="E101" s="234">
        <f>D101/C101*100</f>
        <v>100</v>
      </c>
      <c r="F101" s="167">
        <v>-271</v>
      </c>
      <c r="G101" s="237">
        <v>-85.4889589905363</v>
      </c>
      <c r="H101" s="167">
        <v>30</v>
      </c>
      <c r="I101" s="85">
        <f t="shared" si="7"/>
        <v>-16</v>
      </c>
      <c r="J101" s="234">
        <f t="shared" si="6"/>
        <v>-34.7826086956522</v>
      </c>
    </row>
    <row r="102" ht="17.75" customHeight="1" spans="1:10">
      <c r="A102" s="22">
        <v>1100399</v>
      </c>
      <c r="B102" s="235" t="s">
        <v>65</v>
      </c>
      <c r="C102" s="13"/>
      <c r="D102" s="90"/>
      <c r="E102" s="234"/>
      <c r="F102" s="167"/>
      <c r="G102" s="237"/>
      <c r="H102" s="167"/>
      <c r="I102" s="85"/>
      <c r="J102" s="234"/>
    </row>
    <row r="103" ht="17.75" customHeight="1" spans="1:10">
      <c r="A103" s="17">
        <v>11008</v>
      </c>
      <c r="B103" s="11" t="s">
        <v>140</v>
      </c>
      <c r="C103" s="85">
        <v>23333</v>
      </c>
      <c r="D103" s="85">
        <v>23334</v>
      </c>
      <c r="E103" s="234">
        <f>D103/C103*100</f>
        <v>100.004285775511</v>
      </c>
      <c r="F103" s="252">
        <v>-13538</v>
      </c>
      <c r="G103" s="232">
        <v>-36.7162074202647</v>
      </c>
      <c r="H103" s="170">
        <v>28662.481379</v>
      </c>
      <c r="I103" s="85">
        <f t="shared" si="7"/>
        <v>5328.481379</v>
      </c>
      <c r="J103" s="234">
        <f>I103/D103*100</f>
        <v>22.8356963186766</v>
      </c>
    </row>
    <row r="104" ht="17.75" customHeight="1" spans="1:10">
      <c r="A104" s="17">
        <v>11009</v>
      </c>
      <c r="B104" s="11" t="s">
        <v>141</v>
      </c>
      <c r="C104" s="85">
        <f>SUM(C105:C107)</f>
        <v>4684</v>
      </c>
      <c r="D104" s="85">
        <f>SUM(D105:D107)</f>
        <v>3000</v>
      </c>
      <c r="E104" s="234">
        <f>D104/C104*100</f>
        <v>64.0478223740393</v>
      </c>
      <c r="F104" s="252">
        <v>-5231</v>
      </c>
      <c r="G104" s="232">
        <v>-63.5524237638197</v>
      </c>
      <c r="H104" s="170">
        <f>SUM(H105:H107)</f>
        <v>3000</v>
      </c>
      <c r="I104" s="85"/>
      <c r="J104" s="234"/>
    </row>
    <row r="105" ht="17.75" customHeight="1" spans="1:10">
      <c r="A105" s="22">
        <v>110090102</v>
      </c>
      <c r="B105" s="235" t="s">
        <v>142</v>
      </c>
      <c r="C105" s="90">
        <v>4684</v>
      </c>
      <c r="D105" s="90">
        <v>3000</v>
      </c>
      <c r="E105" s="234">
        <f>D105/C105*100</f>
        <v>64.0478223740393</v>
      </c>
      <c r="F105" s="167">
        <v>-5231</v>
      </c>
      <c r="G105" s="237">
        <v>-63.5524237638197</v>
      </c>
      <c r="H105" s="174">
        <v>3000</v>
      </c>
      <c r="I105" s="85"/>
      <c r="J105" s="234"/>
    </row>
    <row r="106" ht="17.75" customHeight="1" spans="1:10">
      <c r="A106" s="22">
        <v>110090103</v>
      </c>
      <c r="B106" s="235" t="s">
        <v>143</v>
      </c>
      <c r="C106" s="90"/>
      <c r="D106" s="254"/>
      <c r="E106" s="234"/>
      <c r="F106" s="167"/>
      <c r="G106" s="237"/>
      <c r="H106" s="174"/>
      <c r="I106" s="85"/>
      <c r="J106" s="234"/>
    </row>
    <row r="107" ht="17.75" customHeight="1" spans="1:10">
      <c r="A107" s="22">
        <v>110090199</v>
      </c>
      <c r="B107" s="235" t="s">
        <v>144</v>
      </c>
      <c r="C107" s="90"/>
      <c r="D107" s="90"/>
      <c r="E107" s="234"/>
      <c r="F107" s="167"/>
      <c r="G107" s="237"/>
      <c r="H107" s="174"/>
      <c r="I107" s="85"/>
      <c r="J107" s="234"/>
    </row>
    <row r="108" ht="17.75" customHeight="1" spans="1:10">
      <c r="A108" s="17">
        <v>11015</v>
      </c>
      <c r="B108" s="255" t="s">
        <v>145</v>
      </c>
      <c r="C108" s="85">
        <v>17240</v>
      </c>
      <c r="D108" s="85">
        <v>17217</v>
      </c>
      <c r="E108" s="234">
        <f>D108/C108*100</f>
        <v>99.8665893271462</v>
      </c>
      <c r="F108" s="252">
        <v>10406</v>
      </c>
      <c r="G108" s="232">
        <v>152.782263984731</v>
      </c>
      <c r="H108" s="170">
        <v>10923</v>
      </c>
      <c r="I108" s="85">
        <f>H108-D108</f>
        <v>-6294</v>
      </c>
      <c r="J108" s="234">
        <f>I108/D108*100</f>
        <v>-36.5568914445025</v>
      </c>
    </row>
    <row r="109" s="1" customFormat="1" ht="17.75" customHeight="1" spans="1:10">
      <c r="A109" s="17" t="s">
        <v>146</v>
      </c>
      <c r="B109" s="256" t="s">
        <v>147</v>
      </c>
      <c r="C109" s="85">
        <f>SUM(C110:C114)</f>
        <v>4755</v>
      </c>
      <c r="D109" s="85">
        <f>SUM(D110:D114)</f>
        <v>4600</v>
      </c>
      <c r="E109" s="234">
        <f>D109/C109*100</f>
        <v>96.7402733964248</v>
      </c>
      <c r="F109" s="252">
        <v>-5810</v>
      </c>
      <c r="G109" s="232">
        <v>-55.8117195004803</v>
      </c>
      <c r="H109" s="170"/>
      <c r="I109" s="85">
        <f>H109-D109</f>
        <v>-4600</v>
      </c>
      <c r="J109" s="234">
        <f>I109/D109*100</f>
        <v>-100</v>
      </c>
    </row>
    <row r="110" ht="17.75" customHeight="1" spans="1:10">
      <c r="A110" s="22" t="s">
        <v>148</v>
      </c>
      <c r="B110" s="238" t="s">
        <v>149</v>
      </c>
      <c r="C110" s="90"/>
      <c r="D110" s="90"/>
      <c r="E110" s="234"/>
      <c r="F110" s="167"/>
      <c r="G110" s="237"/>
      <c r="H110" s="174"/>
      <c r="I110" s="85"/>
      <c r="J110" s="234"/>
    </row>
    <row r="111" ht="17.75" customHeight="1" spans="1:10">
      <c r="A111" s="22" t="s">
        <v>150</v>
      </c>
      <c r="B111" s="238" t="s">
        <v>151</v>
      </c>
      <c r="C111" s="90">
        <v>4755</v>
      </c>
      <c r="D111" s="90">
        <v>4600</v>
      </c>
      <c r="E111" s="234">
        <f>D111/C111*100</f>
        <v>96.7402733964248</v>
      </c>
      <c r="F111" s="167">
        <v>-5570</v>
      </c>
      <c r="G111" s="237">
        <v>-54.7689282202557</v>
      </c>
      <c r="H111" s="174"/>
      <c r="I111" s="85">
        <f>H111-D111</f>
        <v>-4600</v>
      </c>
      <c r="J111" s="234">
        <f>I111/D111*100</f>
        <v>-100</v>
      </c>
    </row>
    <row r="112" ht="17.75" customHeight="1" spans="1:10">
      <c r="A112" s="22" t="s">
        <v>152</v>
      </c>
      <c r="B112" s="238" t="s">
        <v>153</v>
      </c>
      <c r="C112" s="90"/>
      <c r="D112" s="90"/>
      <c r="E112" s="234"/>
      <c r="F112" s="167"/>
      <c r="G112" s="237"/>
      <c r="H112" s="174"/>
      <c r="I112" s="85"/>
      <c r="J112" s="234"/>
    </row>
    <row r="113" ht="17.75" customHeight="1" spans="1:10">
      <c r="A113" s="22" t="s">
        <v>154</v>
      </c>
      <c r="B113" s="238" t="s">
        <v>155</v>
      </c>
      <c r="C113" s="13"/>
      <c r="D113" s="90"/>
      <c r="E113" s="234"/>
      <c r="F113" s="167"/>
      <c r="G113" s="237"/>
      <c r="H113" s="167"/>
      <c r="I113" s="85"/>
      <c r="J113" s="234"/>
    </row>
    <row r="114" customFormat="1" ht="17.75" customHeight="1" spans="1:10">
      <c r="A114" s="22" t="s">
        <v>156</v>
      </c>
      <c r="B114" s="238" t="s">
        <v>157</v>
      </c>
      <c r="C114" s="90"/>
      <c r="D114" s="90"/>
      <c r="E114" s="234"/>
      <c r="F114" s="167">
        <v>-240</v>
      </c>
      <c r="G114" s="237">
        <v>-100</v>
      </c>
      <c r="H114" s="174"/>
      <c r="I114" s="85"/>
      <c r="J114" s="234"/>
    </row>
  </sheetData>
  <autoFilter xmlns:etc="http://www.wps.cn/officeDocument/2017/etCustomData" ref="A5:J114" etc:filterBottomFollowUsedRange="0">
    <extLst/>
  </autoFilter>
  <mergeCells count="14">
    <mergeCell ref="A1:J1"/>
    <mergeCell ref="A2:B2"/>
    <mergeCell ref="C2:F2"/>
    <mergeCell ref="G2:I2"/>
    <mergeCell ref="C3:G3"/>
    <mergeCell ref="H3:J3"/>
    <mergeCell ref="F4:G4"/>
    <mergeCell ref="I4:J4"/>
    <mergeCell ref="A3:A5"/>
    <mergeCell ref="B3:B5"/>
    <mergeCell ref="C4:C5"/>
    <mergeCell ref="D4:D5"/>
    <mergeCell ref="E4:E5"/>
    <mergeCell ref="H4:H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useFirstPageNumber="1" horizontalDpi="600"/>
  <headerFooter>
    <oddFooter>&amp;C第 &amp;P 页</oddFooter>
  </headerFooter>
  <ignoredErrors>
    <ignoredError sqref="A77:A79 A58 A109:A114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214"/>
  <sheetViews>
    <sheetView view="pageBreakPreview" zoomScaleNormal="100" workbookViewId="0">
      <pane ySplit="5" topLeftCell="A6" activePane="bottomLeft" state="frozen"/>
      <selection/>
      <selection pane="bottomLeft" activeCell="G5" sqref="G$1:G$1048576"/>
    </sheetView>
  </sheetViews>
  <sheetFormatPr defaultColWidth="10.2866666666667" defaultRowHeight="15"/>
  <cols>
    <col min="1" max="1" width="8" customWidth="1"/>
    <col min="2" max="2" width="28.6266666666667" customWidth="1"/>
    <col min="3" max="3" width="11.5" style="225" customWidth="1"/>
    <col min="4" max="4" width="8.36" style="225" customWidth="1"/>
    <col min="5" max="5" width="11.5" style="226" customWidth="1"/>
    <col min="6" max="6" width="9.62666666666667" style="225" customWidth="1"/>
    <col min="7" max="7" width="9.62666666666667" style="226" customWidth="1"/>
    <col min="8" max="8" width="8.25333333333333" style="225" customWidth="1"/>
    <col min="9" max="9" width="8.87333333333333" style="225" customWidth="1"/>
    <col min="10" max="10" width="10.8733333333333" style="227" customWidth="1"/>
  </cols>
  <sheetData>
    <row r="1" ht="25.5" customHeight="1" spans="1:10">
      <c r="A1" s="71" t="s">
        <v>158</v>
      </c>
      <c r="B1" s="71"/>
      <c r="C1" s="71"/>
      <c r="D1" s="71"/>
      <c r="E1" s="228"/>
      <c r="F1" s="71"/>
      <c r="G1" s="228"/>
      <c r="H1" s="71"/>
      <c r="I1" s="71"/>
      <c r="J1" s="229"/>
    </row>
    <row r="2" ht="15.05" customHeight="1" spans="1:10">
      <c r="A2" s="164"/>
      <c r="B2" s="164"/>
      <c r="C2" s="100"/>
      <c r="D2" s="100"/>
      <c r="E2" s="230"/>
      <c r="F2" s="100"/>
      <c r="G2" s="230"/>
      <c r="H2" s="100"/>
      <c r="I2" s="100"/>
      <c r="J2" s="231" t="s">
        <v>26</v>
      </c>
    </row>
    <row r="3" ht="17.95" customHeight="1" spans="1:10">
      <c r="A3" s="12" t="s">
        <v>159</v>
      </c>
      <c r="B3" s="12" t="s">
        <v>160</v>
      </c>
      <c r="C3" s="12" t="s">
        <v>29</v>
      </c>
      <c r="D3" s="171"/>
      <c r="E3" s="232"/>
      <c r="F3" s="171"/>
      <c r="G3" s="232"/>
      <c r="H3" s="12" t="s">
        <v>30</v>
      </c>
      <c r="I3" s="171"/>
      <c r="J3" s="172"/>
    </row>
    <row r="4" ht="17.5" customHeight="1" spans="1:10">
      <c r="A4" s="171"/>
      <c r="B4" s="171"/>
      <c r="C4" s="12" t="s">
        <v>31</v>
      </c>
      <c r="D4" s="12" t="s">
        <v>32</v>
      </c>
      <c r="E4" s="233" t="s">
        <v>33</v>
      </c>
      <c r="F4" s="12" t="s">
        <v>34</v>
      </c>
      <c r="G4" s="232"/>
      <c r="H4" s="12" t="s">
        <v>35</v>
      </c>
      <c r="I4" s="12" t="s">
        <v>161</v>
      </c>
      <c r="J4" s="172"/>
    </row>
    <row r="5" ht="17.5" customHeight="1" spans="1:10">
      <c r="A5" s="171"/>
      <c r="B5" s="171"/>
      <c r="C5" s="171"/>
      <c r="D5" s="171"/>
      <c r="E5" s="232"/>
      <c r="F5" s="12" t="s">
        <v>37</v>
      </c>
      <c r="G5" s="233" t="s">
        <v>38</v>
      </c>
      <c r="H5" s="171"/>
      <c r="I5" s="12" t="s">
        <v>37</v>
      </c>
      <c r="J5" s="16" t="s">
        <v>38</v>
      </c>
    </row>
    <row r="6" ht="17.95" customHeight="1" spans="1:10">
      <c r="A6" s="180"/>
      <c r="B6" s="95" t="s">
        <v>162</v>
      </c>
      <c r="C6" s="85">
        <f>C202+C203+C210</f>
        <v>218265.972463</v>
      </c>
      <c r="D6" s="85">
        <f>D202+D203+D210</f>
        <v>260625.33</v>
      </c>
      <c r="E6" s="234">
        <f>D6/C6*100</f>
        <v>119.407220034804</v>
      </c>
      <c r="F6" s="85">
        <v>-1874</v>
      </c>
      <c r="G6" s="234">
        <v>-0.713907481552311</v>
      </c>
      <c r="H6" s="85">
        <f>H202+H203+H210</f>
        <v>215455.21147</v>
      </c>
      <c r="I6" s="85">
        <f>H6-C6</f>
        <v>-2810.76099300003</v>
      </c>
      <c r="J6" s="169">
        <f>I6/C6*100</f>
        <v>-1.28776875354518</v>
      </c>
    </row>
    <row r="7" ht="17.5" customHeight="1" spans="1:10">
      <c r="A7" s="17">
        <v>201</v>
      </c>
      <c r="B7" s="95" t="s">
        <v>163</v>
      </c>
      <c r="C7" s="85">
        <f>SUM(C8:C35)</f>
        <v>20368.239994</v>
      </c>
      <c r="D7" s="85">
        <f>_xlfn.XLOOKUP(A7,'[2]YB01'!$D:$D,'[2]YB01'!$F:$F)</f>
        <v>21600</v>
      </c>
      <c r="E7" s="234">
        <f>D7/C7*100</f>
        <v>106.047454303184</v>
      </c>
      <c r="F7" s="85">
        <v>-4760</v>
      </c>
      <c r="G7" s="234">
        <v>-18.0576631259484</v>
      </c>
      <c r="H7" s="85">
        <f>_xlfn.XLOOKUP(A7,[4]sheet0!$C:$C,[4]sheet0!$Q:$Q)</f>
        <v>25934.753236</v>
      </c>
      <c r="I7" s="85">
        <f>SUM(I8:I35)</f>
        <v>5566.513242</v>
      </c>
      <c r="J7" s="169">
        <f>I7/C7*100</f>
        <v>27.3293777156974</v>
      </c>
    </row>
    <row r="8" ht="17.5" customHeight="1" spans="1:10">
      <c r="A8" s="22">
        <v>20101</v>
      </c>
      <c r="B8" s="235" t="s">
        <v>164</v>
      </c>
      <c r="C8" s="90">
        <v>475.0717</v>
      </c>
      <c r="D8" s="85">
        <f>_xlfn.XLOOKUP(A8,'[2]YB01'!$D:$D,'[2]YB01'!$F:$F)</f>
        <v>460</v>
      </c>
      <c r="E8" s="236">
        <f t="shared" ref="E8:E39" si="0">D8/C8*100</f>
        <v>96.8274894084409</v>
      </c>
      <c r="F8" s="90">
        <v>-45</v>
      </c>
      <c r="G8" s="236">
        <v>-8.91089108910891</v>
      </c>
      <c r="H8" s="85">
        <f>_xlfn.XLOOKUP(A8,[4]sheet0!$C:$C,[4]sheet0!$Q:$Q)</f>
        <v>449.5256</v>
      </c>
      <c r="I8" s="90">
        <f>H8-C8</f>
        <v>-25.5461</v>
      </c>
      <c r="J8" s="176">
        <f>I8/C8*100</f>
        <v>-5.37731462429777</v>
      </c>
    </row>
    <row r="9" ht="17.5" customHeight="1" spans="1:10">
      <c r="A9" s="22">
        <v>20102</v>
      </c>
      <c r="B9" s="235" t="s">
        <v>165</v>
      </c>
      <c r="C9" s="90">
        <v>341.208421</v>
      </c>
      <c r="D9" s="85">
        <f>_xlfn.XLOOKUP(A9,'[2]YB01'!$D:$D,'[2]YB01'!$F:$F)</f>
        <v>319</v>
      </c>
      <c r="E9" s="236">
        <f t="shared" si="0"/>
        <v>93.4912447544781</v>
      </c>
      <c r="F9" s="90">
        <v>-5</v>
      </c>
      <c r="G9" s="236">
        <v>-1.54320987654321</v>
      </c>
      <c r="H9" s="85">
        <f>_xlfn.XLOOKUP(A9,[4]sheet0!$C:$C,[4]sheet0!$Q:$Q)</f>
        <v>304.368772</v>
      </c>
      <c r="I9" s="90">
        <f t="shared" ref="I8:I15" si="1">H9-C9</f>
        <v>-36.839649</v>
      </c>
      <c r="J9" s="176">
        <f t="shared" ref="J8:J39" si="2">I9/C9*100</f>
        <v>-10.7968170574547</v>
      </c>
    </row>
    <row r="10" ht="17.5" customHeight="1" spans="1:10">
      <c r="A10" s="22">
        <v>20103</v>
      </c>
      <c r="B10" s="235" t="s">
        <v>166</v>
      </c>
      <c r="C10" s="90">
        <v>11317.233818</v>
      </c>
      <c r="D10" s="85">
        <f>_xlfn.XLOOKUP(A10,'[2]YB01'!$D:$D,'[2]YB01'!$F:$F)</f>
        <v>11397</v>
      </c>
      <c r="E10" s="236">
        <f t="shared" si="0"/>
        <v>100.704820482485</v>
      </c>
      <c r="F10" s="90">
        <v>-531</v>
      </c>
      <c r="G10" s="236">
        <v>-4.45171026156942</v>
      </c>
      <c r="H10" s="85">
        <f>_xlfn.XLOOKUP(A10,[4]sheet0!$C:$C,[4]sheet0!$Q:$Q)</f>
        <v>14910.646182</v>
      </c>
      <c r="I10" s="90">
        <f t="shared" si="1"/>
        <v>3593.412364</v>
      </c>
      <c r="J10" s="176">
        <f t="shared" si="2"/>
        <v>31.7516843938021</v>
      </c>
    </row>
    <row r="11" ht="17.5" customHeight="1" spans="1:10">
      <c r="A11" s="22">
        <v>20104</v>
      </c>
      <c r="B11" s="235" t="s">
        <v>167</v>
      </c>
      <c r="C11" s="90">
        <v>470.711882</v>
      </c>
      <c r="D11" s="85">
        <f>_xlfn.XLOOKUP(A11,'[2]YB01'!$D:$D,'[2]YB01'!$F:$F)</f>
        <v>903</v>
      </c>
      <c r="E11" s="236">
        <f t="shared" si="0"/>
        <v>191.83709494718</v>
      </c>
      <c r="F11" s="90">
        <v>-2161</v>
      </c>
      <c r="G11" s="236">
        <v>-70.5287206266319</v>
      </c>
      <c r="H11" s="85">
        <f>_xlfn.XLOOKUP(A11,[4]sheet0!$C:$C,[4]sheet0!$Q:$Q)</f>
        <v>2400.719163</v>
      </c>
      <c r="I11" s="90">
        <f t="shared" si="1"/>
        <v>1930.007281</v>
      </c>
      <c r="J11" s="176">
        <f t="shared" si="2"/>
        <v>410.018815076353</v>
      </c>
    </row>
    <row r="12" ht="17.5" customHeight="1" spans="1:10">
      <c r="A12" s="22">
        <v>20105</v>
      </c>
      <c r="B12" s="235" t="s">
        <v>168</v>
      </c>
      <c r="C12" s="90">
        <v>316.887628</v>
      </c>
      <c r="D12" s="85">
        <f>_xlfn.XLOOKUP(A12,'[2]YB01'!$D:$D,'[2]YB01'!$F:$F)</f>
        <v>336</v>
      </c>
      <c r="E12" s="236">
        <f t="shared" si="0"/>
        <v>106.03127743441</v>
      </c>
      <c r="F12" s="90">
        <v>10</v>
      </c>
      <c r="G12" s="236">
        <v>3.06748466257669</v>
      </c>
      <c r="H12" s="85">
        <f>_xlfn.XLOOKUP(A12,[4]sheet0!$C:$C,[4]sheet0!$Q:$Q)</f>
        <v>331.316629</v>
      </c>
      <c r="I12" s="90">
        <f t="shared" si="1"/>
        <v>14.429001</v>
      </c>
      <c r="J12" s="176">
        <f t="shared" si="2"/>
        <v>4.5533494289654</v>
      </c>
    </row>
    <row r="13" ht="17.5" customHeight="1" spans="1:10">
      <c r="A13" s="22">
        <v>20106</v>
      </c>
      <c r="B13" s="235" t="s">
        <v>169</v>
      </c>
      <c r="C13" s="90">
        <v>814.41366</v>
      </c>
      <c r="D13" s="85">
        <f>_xlfn.XLOOKUP(A13,'[2]YB01'!$D:$D,'[2]YB01'!$F:$F)</f>
        <v>1022</v>
      </c>
      <c r="E13" s="236">
        <f t="shared" si="0"/>
        <v>125.489054297051</v>
      </c>
      <c r="F13" s="90">
        <v>-246</v>
      </c>
      <c r="G13" s="236">
        <v>-19.4006309148265</v>
      </c>
      <c r="H13" s="85">
        <f>_xlfn.XLOOKUP(A13,[4]sheet0!$C:$C,[4]sheet0!$Q:$Q)</f>
        <v>788.957885</v>
      </c>
      <c r="I13" s="90">
        <f t="shared" si="1"/>
        <v>-25.455775</v>
      </c>
      <c r="J13" s="176">
        <f t="shared" si="2"/>
        <v>-3.12565668409835</v>
      </c>
    </row>
    <row r="14" ht="17.5" customHeight="1" spans="1:10">
      <c r="A14" s="22">
        <v>20107</v>
      </c>
      <c r="B14" s="235" t="s">
        <v>170</v>
      </c>
      <c r="C14" s="90">
        <v>511.0134</v>
      </c>
      <c r="D14" s="85">
        <f>_xlfn.XLOOKUP(A14,'[2]YB01'!$D:$D,'[2]YB01'!$F:$F)</f>
        <v>511</v>
      </c>
      <c r="E14" s="236">
        <f t="shared" si="0"/>
        <v>99.9973777595656</v>
      </c>
      <c r="F14" s="90">
        <v>-103</v>
      </c>
      <c r="G14" s="236">
        <v>-16.7752442996743</v>
      </c>
      <c r="H14" s="85">
        <f>_xlfn.XLOOKUP(A14,[4]sheet0!$C:$C,[4]sheet0!$Q:$Q)</f>
        <v>373.5268</v>
      </c>
      <c r="I14" s="90">
        <f t="shared" si="1"/>
        <v>-137.4866</v>
      </c>
      <c r="J14" s="176">
        <f t="shared" si="2"/>
        <v>-26.9046956498597</v>
      </c>
    </row>
    <row r="15" ht="17.5" customHeight="1" spans="1:10">
      <c r="A15" s="22">
        <v>20108</v>
      </c>
      <c r="B15" s="235" t="s">
        <v>171</v>
      </c>
      <c r="C15" s="90">
        <v>149.20438</v>
      </c>
      <c r="D15" s="85">
        <f>_xlfn.XLOOKUP(A15,'[2]YB01'!$D:$D,'[2]YB01'!$F:$F)</f>
        <v>158</v>
      </c>
      <c r="E15" s="236">
        <f t="shared" si="0"/>
        <v>105.895014610161</v>
      </c>
      <c r="F15" s="90">
        <v>-43</v>
      </c>
      <c r="G15" s="236">
        <v>-21.3930348258706</v>
      </c>
      <c r="H15" s="85">
        <f>_xlfn.XLOOKUP(A15,[4]sheet0!$C:$C,[4]sheet0!$Q:$Q)</f>
        <v>155.871265</v>
      </c>
      <c r="I15" s="90">
        <f t="shared" si="1"/>
        <v>6.66688500000001</v>
      </c>
      <c r="J15" s="176">
        <f t="shared" si="2"/>
        <v>4.46829040809661</v>
      </c>
    </row>
    <row r="16" ht="17.5" customHeight="1" spans="1:10">
      <c r="A16" s="22">
        <v>20109</v>
      </c>
      <c r="B16" s="235" t="s">
        <v>172</v>
      </c>
      <c r="C16" s="90"/>
      <c r="D16" s="85"/>
      <c r="E16" s="236"/>
      <c r="F16" s="177"/>
      <c r="G16" s="236"/>
      <c r="H16" s="85"/>
      <c r="I16" s="90"/>
      <c r="J16" s="176"/>
    </row>
    <row r="17" ht="17.5" customHeight="1" spans="1:10">
      <c r="A17" s="22">
        <v>20111</v>
      </c>
      <c r="B17" s="235" t="s">
        <v>173</v>
      </c>
      <c r="C17" s="90">
        <v>1237.3008</v>
      </c>
      <c r="D17" s="85">
        <f>_xlfn.XLOOKUP(A17,'[2]YB01'!$D:$D,'[2]YB01'!$F:$F)</f>
        <v>1452</v>
      </c>
      <c r="E17" s="236">
        <f t="shared" si="0"/>
        <v>117.352223485186</v>
      </c>
      <c r="F17" s="90">
        <v>417</v>
      </c>
      <c r="G17" s="236">
        <v>40.2898550724638</v>
      </c>
      <c r="H17" s="85">
        <f>_xlfn.XLOOKUP(A17,[4]sheet0!$C:$C,[4]sheet0!$Q:$Q)</f>
        <v>1155.670884</v>
      </c>
      <c r="I17" s="90">
        <f>H17-C17</f>
        <v>-81.6299160000001</v>
      </c>
      <c r="J17" s="176">
        <f t="shared" si="2"/>
        <v>-6.59741883299519</v>
      </c>
    </row>
    <row r="18" ht="17.5" customHeight="1" spans="1:10">
      <c r="A18" s="22">
        <v>20113</v>
      </c>
      <c r="B18" s="235" t="s">
        <v>174</v>
      </c>
      <c r="C18" s="90">
        <v>103.318027</v>
      </c>
      <c r="D18" s="85">
        <f>_xlfn.XLOOKUP(A18,'[2]YB01'!$D:$D,'[2]YB01'!$F:$F)</f>
        <v>111</v>
      </c>
      <c r="E18" s="236">
        <f t="shared" si="0"/>
        <v>107.435268774538</v>
      </c>
      <c r="F18" s="90">
        <v>17</v>
      </c>
      <c r="G18" s="236">
        <v>18.0851063829787</v>
      </c>
      <c r="H18" s="85">
        <f>_xlfn.XLOOKUP(A18,[4]sheet0!$C:$C,[4]sheet0!$Q:$Q)</f>
        <v>129.521913</v>
      </c>
      <c r="I18" s="90">
        <f>H18-C18</f>
        <v>26.203886</v>
      </c>
      <c r="J18" s="176">
        <f t="shared" si="2"/>
        <v>25.3623561743005</v>
      </c>
    </row>
    <row r="19" ht="17.5" customHeight="1" spans="1:10">
      <c r="A19" s="22">
        <v>20114</v>
      </c>
      <c r="B19" s="235" t="s">
        <v>175</v>
      </c>
      <c r="C19" s="90"/>
      <c r="D19" s="85"/>
      <c r="E19" s="236"/>
      <c r="F19" s="177"/>
      <c r="G19" s="236"/>
      <c r="H19" s="85"/>
      <c r="I19" s="90"/>
      <c r="J19" s="176"/>
    </row>
    <row r="20" ht="17.5" customHeight="1" spans="1:10">
      <c r="A20" s="22">
        <v>20123</v>
      </c>
      <c r="B20" s="235" t="s">
        <v>176</v>
      </c>
      <c r="C20" s="90">
        <v>277.24855</v>
      </c>
      <c r="D20" s="85">
        <f>_xlfn.XLOOKUP(A20,'[2]YB01'!$D:$D,'[2]YB01'!$F:$F)</f>
        <v>285</v>
      </c>
      <c r="E20" s="236">
        <f t="shared" si="0"/>
        <v>102.795848706873</v>
      </c>
      <c r="F20" s="90">
        <v>125</v>
      </c>
      <c r="G20" s="236">
        <v>78.125</v>
      </c>
      <c r="H20" s="85">
        <f>_xlfn.XLOOKUP(A20,[4]sheet0!$C:$C,[4]sheet0!$Q:$Q)</f>
        <v>207.955567</v>
      </c>
      <c r="I20" s="90">
        <f>H20-C20</f>
        <v>-69.292983</v>
      </c>
      <c r="J20" s="176">
        <f t="shared" si="2"/>
        <v>-24.9930912172489</v>
      </c>
    </row>
    <row r="21" ht="17.5" customHeight="1" spans="1:10">
      <c r="A21" s="22">
        <v>20125</v>
      </c>
      <c r="B21" s="235" t="s">
        <v>177</v>
      </c>
      <c r="C21" s="90"/>
      <c r="D21" s="85"/>
      <c r="E21" s="236"/>
      <c r="F21" s="177"/>
      <c r="G21" s="236"/>
      <c r="H21" s="85"/>
      <c r="I21" s="90"/>
      <c r="J21" s="176"/>
    </row>
    <row r="22" ht="17.5" customHeight="1" spans="1:10">
      <c r="A22" s="22">
        <v>20126</v>
      </c>
      <c r="B22" s="235" t="s">
        <v>178</v>
      </c>
      <c r="C22" s="90">
        <v>130.643341</v>
      </c>
      <c r="D22" s="85">
        <f>_xlfn.XLOOKUP(A22,'[2]YB01'!$D:$D,'[2]YB01'!$F:$F)</f>
        <v>153</v>
      </c>
      <c r="E22" s="236">
        <f t="shared" si="0"/>
        <v>117.112742853078</v>
      </c>
      <c r="F22" s="90">
        <v>28</v>
      </c>
      <c r="G22" s="236">
        <v>22.4</v>
      </c>
      <c r="H22" s="85">
        <f>_xlfn.XLOOKUP(A22,[4]sheet0!$C:$C,[4]sheet0!$Q:$Q)</f>
        <v>138.930103</v>
      </c>
      <c r="I22" s="90">
        <f>H22-C22</f>
        <v>8.28676200000001</v>
      </c>
      <c r="J22" s="176">
        <f t="shared" si="2"/>
        <v>6.3430420077821</v>
      </c>
    </row>
    <row r="23" ht="17.5" customHeight="1" spans="1:10">
      <c r="A23" s="22">
        <v>20128</v>
      </c>
      <c r="B23" s="235" t="s">
        <v>179</v>
      </c>
      <c r="C23" s="90"/>
      <c r="D23" s="85"/>
      <c r="E23" s="236"/>
      <c r="F23" s="90"/>
      <c r="G23" s="236"/>
      <c r="H23" s="85"/>
      <c r="I23" s="90"/>
      <c r="J23" s="176"/>
    </row>
    <row r="24" ht="17.5" customHeight="1" spans="1:10">
      <c r="A24" s="22">
        <v>20129</v>
      </c>
      <c r="B24" s="235" t="s">
        <v>180</v>
      </c>
      <c r="C24" s="90">
        <v>1035.399849</v>
      </c>
      <c r="D24" s="85">
        <f>_xlfn.XLOOKUP(A24,'[2]YB01'!$D:$D,'[2]YB01'!$F:$F)</f>
        <v>1097</v>
      </c>
      <c r="E24" s="236">
        <f t="shared" si="0"/>
        <v>105.949406990883</v>
      </c>
      <c r="F24" s="90">
        <v>16</v>
      </c>
      <c r="G24" s="236">
        <v>1.48011100832562</v>
      </c>
      <c r="H24" s="85">
        <f>_xlfn.XLOOKUP(A24,[4]sheet0!$C:$C,[4]sheet0!$Q:$Q)</f>
        <v>1122.291112</v>
      </c>
      <c r="I24" s="90">
        <f>H24-C24</f>
        <v>86.8912630000002</v>
      </c>
      <c r="J24" s="176">
        <f t="shared" si="2"/>
        <v>8.39204903148486</v>
      </c>
    </row>
    <row r="25" ht="17.5" customHeight="1" spans="1:10">
      <c r="A25" s="22">
        <v>20131</v>
      </c>
      <c r="B25" s="235" t="s">
        <v>181</v>
      </c>
      <c r="C25" s="90">
        <v>606.278978</v>
      </c>
      <c r="D25" s="85">
        <f>_xlfn.XLOOKUP(A25,'[2]YB01'!$D:$D,'[2]YB01'!$F:$F)</f>
        <v>661</v>
      </c>
      <c r="E25" s="236">
        <f t="shared" si="0"/>
        <v>109.025716540678</v>
      </c>
      <c r="F25" s="90">
        <v>-10</v>
      </c>
      <c r="G25" s="236">
        <v>-1.4903129657228</v>
      </c>
      <c r="H25" s="85">
        <f>_xlfn.XLOOKUP(A25,[4]sheet0!$C:$C,[4]sheet0!$Q:$Q)</f>
        <v>610.911526</v>
      </c>
      <c r="I25" s="90">
        <f>H25-C25</f>
        <v>4.63254799999993</v>
      </c>
      <c r="J25" s="176">
        <f t="shared" si="2"/>
        <v>0.76409510606517</v>
      </c>
    </row>
    <row r="26" ht="17.95" customHeight="1" spans="1:10">
      <c r="A26" s="22">
        <v>20132</v>
      </c>
      <c r="B26" s="235" t="s">
        <v>182</v>
      </c>
      <c r="C26" s="90">
        <v>362.696423</v>
      </c>
      <c r="D26" s="85">
        <f>_xlfn.XLOOKUP(A26,'[2]YB01'!$D:$D,'[2]YB01'!$F:$F)</f>
        <v>368</v>
      </c>
      <c r="E26" s="236">
        <f t="shared" si="0"/>
        <v>101.462263387141</v>
      </c>
      <c r="F26" s="90">
        <v>-2786</v>
      </c>
      <c r="G26" s="236">
        <v>-88.3322764743183</v>
      </c>
      <c r="H26" s="85">
        <f>_xlfn.XLOOKUP(A26,[4]sheet0!$C:$C,[4]sheet0!$Q:$Q)</f>
        <v>498.200449</v>
      </c>
      <c r="I26" s="90">
        <f>H26-C26</f>
        <v>135.504026</v>
      </c>
      <c r="J26" s="176">
        <f t="shared" si="2"/>
        <v>37.3601771087773</v>
      </c>
    </row>
    <row r="27" ht="17.5" customHeight="1" spans="1:10">
      <c r="A27" s="22">
        <v>20133</v>
      </c>
      <c r="B27" s="235" t="s">
        <v>183</v>
      </c>
      <c r="C27" s="90">
        <v>364.773828</v>
      </c>
      <c r="D27" s="85">
        <f>_xlfn.XLOOKUP(A27,'[2]YB01'!$D:$D,'[2]YB01'!$F:$F)</f>
        <v>444</v>
      </c>
      <c r="E27" s="236">
        <f t="shared" si="0"/>
        <v>121.719258871829</v>
      </c>
      <c r="F27" s="90">
        <v>128</v>
      </c>
      <c r="G27" s="236">
        <v>40.5063291139241</v>
      </c>
      <c r="H27" s="85">
        <f>_xlfn.XLOOKUP(A27,[4]sheet0!$C:$C,[4]sheet0!$Q:$Q)</f>
        <v>418.492253</v>
      </c>
      <c r="I27" s="90">
        <f>H27-C27</f>
        <v>53.718425</v>
      </c>
      <c r="J27" s="176">
        <f t="shared" si="2"/>
        <v>14.7265019791935</v>
      </c>
    </row>
    <row r="28" ht="17.5" customHeight="1" spans="1:10">
      <c r="A28" s="22">
        <v>20134</v>
      </c>
      <c r="B28" s="235" t="s">
        <v>184</v>
      </c>
      <c r="C28" s="90">
        <v>219.074875</v>
      </c>
      <c r="D28" s="85">
        <f>_xlfn.XLOOKUP(A28,'[2]YB01'!$D:$D,'[2]YB01'!$F:$F)</f>
        <v>220</v>
      </c>
      <c r="E28" s="236">
        <f t="shared" si="0"/>
        <v>100.422287129001</v>
      </c>
      <c r="F28" s="90">
        <v>1</v>
      </c>
      <c r="G28" s="236">
        <v>0.45662100456621</v>
      </c>
      <c r="H28" s="85">
        <f>_xlfn.XLOOKUP(A28,[4]sheet0!$C:$C,[4]sheet0!$Q:$Q)</f>
        <v>237.537966</v>
      </c>
      <c r="I28" s="90">
        <f>H28-C28</f>
        <v>18.463091</v>
      </c>
      <c r="J28" s="176">
        <f t="shared" si="2"/>
        <v>8.42775375314034</v>
      </c>
    </row>
    <row r="29" ht="17.5" customHeight="1" spans="1:10">
      <c r="A29" s="22">
        <v>20135</v>
      </c>
      <c r="B29" s="235" t="s">
        <v>185</v>
      </c>
      <c r="C29" s="177"/>
      <c r="D29" s="85"/>
      <c r="E29" s="236"/>
      <c r="F29" s="177"/>
      <c r="G29" s="236"/>
      <c r="H29" s="85"/>
      <c r="I29" s="90"/>
      <c r="J29" s="176"/>
    </row>
    <row r="30" ht="17.5" customHeight="1" spans="1:10">
      <c r="A30" s="22">
        <v>20136</v>
      </c>
      <c r="B30" s="235" t="s">
        <v>186</v>
      </c>
      <c r="C30" s="90">
        <v>272.188502</v>
      </c>
      <c r="D30" s="85">
        <f>_xlfn.XLOOKUP(A30,'[2]YB01'!$D:$D,'[2]YB01'!$F:$F)</f>
        <v>296</v>
      </c>
      <c r="E30" s="236">
        <f t="shared" si="0"/>
        <v>108.748164534885</v>
      </c>
      <c r="F30" s="90">
        <v>131</v>
      </c>
      <c r="G30" s="236">
        <v>79.3939393939394</v>
      </c>
      <c r="H30" s="85">
        <f>_xlfn.XLOOKUP(A30,[4]sheet0!$C:$C,[4]sheet0!$Q:$Q)</f>
        <v>281.444071</v>
      </c>
      <c r="I30" s="90">
        <f>H30-C30</f>
        <v>9.25556899999998</v>
      </c>
      <c r="J30" s="176">
        <f t="shared" si="2"/>
        <v>3.4004261502567</v>
      </c>
    </row>
    <row r="31" ht="17.5" customHeight="1" spans="1:10">
      <c r="A31" s="22">
        <v>20137</v>
      </c>
      <c r="B31" s="235" t="s">
        <v>187</v>
      </c>
      <c r="C31" s="90"/>
      <c r="D31" s="85"/>
      <c r="E31" s="236"/>
      <c r="F31" s="90"/>
      <c r="G31" s="236"/>
      <c r="H31" s="85"/>
      <c r="I31" s="90"/>
      <c r="J31" s="176"/>
    </row>
    <row r="32" ht="17.5" customHeight="1" spans="1:10">
      <c r="A32" s="22">
        <v>20138</v>
      </c>
      <c r="B32" s="235" t="s">
        <v>188</v>
      </c>
      <c r="C32" s="90">
        <v>1212.784854</v>
      </c>
      <c r="D32" s="85">
        <f>_xlfn.XLOOKUP(A32,'[2]YB01'!$D:$D,'[2]YB01'!$F:$F)</f>
        <v>1233</v>
      </c>
      <c r="E32" s="236">
        <f t="shared" si="0"/>
        <v>101.666836944189</v>
      </c>
      <c r="F32" s="90">
        <v>130</v>
      </c>
      <c r="G32" s="236">
        <v>11.7860380779692</v>
      </c>
      <c r="H32" s="85">
        <f>_xlfn.XLOOKUP(A32,[4]sheet0!$C:$C,[4]sheet0!$Q:$Q)</f>
        <v>1207.392225</v>
      </c>
      <c r="I32" s="90">
        <f>H32-C32</f>
        <v>-5.39262899999994</v>
      </c>
      <c r="J32" s="176">
        <f t="shared" si="2"/>
        <v>-0.444648445452959</v>
      </c>
    </row>
    <row r="33" ht="17.5" customHeight="1" spans="1:10">
      <c r="A33" s="22">
        <v>20139</v>
      </c>
      <c r="B33" s="235" t="s">
        <v>189</v>
      </c>
      <c r="C33" s="90">
        <v>50.787078</v>
      </c>
      <c r="D33" s="85">
        <f>_xlfn.XLOOKUP(A33,'[2]YB01'!$D:$D,'[2]YB01'!$F:$F)</f>
        <v>61</v>
      </c>
      <c r="E33" s="236"/>
      <c r="F33" s="90">
        <v>54</v>
      </c>
      <c r="G33" s="237">
        <v>771.428571428571</v>
      </c>
      <c r="H33" s="85">
        <f>_xlfn.XLOOKUP(A33,[4]sheet0!$C:$C,[4]sheet0!$Q:$Q)</f>
        <v>105.492871</v>
      </c>
      <c r="I33" s="90">
        <f>H33-C33</f>
        <v>54.705793</v>
      </c>
      <c r="J33" s="176">
        <f t="shared" si="2"/>
        <v>107.715968617056</v>
      </c>
    </row>
    <row r="34" ht="17.5" customHeight="1" spans="1:10">
      <c r="A34" s="22">
        <v>20140</v>
      </c>
      <c r="B34" s="235" t="s">
        <v>190</v>
      </c>
      <c r="C34" s="90"/>
      <c r="D34" s="85"/>
      <c r="E34" s="236"/>
      <c r="F34" s="90"/>
      <c r="G34" s="237"/>
      <c r="H34" s="85"/>
      <c r="I34" s="90"/>
      <c r="J34" s="176"/>
    </row>
    <row r="35" ht="17.5" customHeight="1" spans="1:10">
      <c r="A35" s="22">
        <v>20199</v>
      </c>
      <c r="B35" s="235" t="s">
        <v>191</v>
      </c>
      <c r="C35" s="90">
        <v>100</v>
      </c>
      <c r="D35" s="85">
        <f>_xlfn.XLOOKUP(A35,'[2]YB01'!$D:$D,'[2]YB01'!$F:$F)</f>
        <v>113</v>
      </c>
      <c r="E35" s="236"/>
      <c r="F35" s="90">
        <v>113</v>
      </c>
      <c r="G35" s="236"/>
      <c r="H35" s="85">
        <f>_xlfn.XLOOKUP(A35,[4]sheet0!$C:$C,[4]sheet0!$Q:$Q)</f>
        <v>105.98</v>
      </c>
      <c r="I35" s="90">
        <f>H35-C35</f>
        <v>5.98</v>
      </c>
      <c r="J35" s="176">
        <f>I35/C35*100</f>
        <v>5.98</v>
      </c>
    </row>
    <row r="36" ht="17.5" customHeight="1" spans="1:10">
      <c r="A36" s="17">
        <v>203</v>
      </c>
      <c r="B36" s="95" t="s">
        <v>192</v>
      </c>
      <c r="C36" s="85">
        <f>SUM(C37:C39)</f>
        <v>68</v>
      </c>
      <c r="D36" s="85">
        <f>_xlfn.XLOOKUP(A36,'[2]YB01'!$D:$D,'[2]YB01'!$F:$F)</f>
        <v>93</v>
      </c>
      <c r="E36" s="234">
        <f>D36/C36*100</f>
        <v>136.764705882353</v>
      </c>
      <c r="F36" s="85">
        <v>-3</v>
      </c>
      <c r="G36" s="234">
        <v>-3.125</v>
      </c>
      <c r="H36" s="85">
        <f>_xlfn.XLOOKUP(A36,[4]sheet0!$C:$C,[4]sheet0!$Q:$Q)</f>
        <v>42.5</v>
      </c>
      <c r="I36" s="85">
        <f>H36-C36</f>
        <v>-25.5</v>
      </c>
      <c r="J36" s="169">
        <f>I36/C36*100</f>
        <v>-37.5</v>
      </c>
    </row>
    <row r="37" ht="17.5" customHeight="1" spans="1:10">
      <c r="A37" s="22">
        <v>20304</v>
      </c>
      <c r="B37" s="235" t="s">
        <v>193</v>
      </c>
      <c r="C37" s="13"/>
      <c r="D37" s="85"/>
      <c r="E37" s="236"/>
      <c r="F37" s="13"/>
      <c r="G37" s="237"/>
      <c r="H37" s="85"/>
      <c r="I37" s="90"/>
      <c r="J37" s="176"/>
    </row>
    <row r="38" ht="17.5" customHeight="1" spans="1:10">
      <c r="A38" s="22">
        <v>20306</v>
      </c>
      <c r="B38" s="235" t="s">
        <v>194</v>
      </c>
      <c r="C38" s="90">
        <v>68</v>
      </c>
      <c r="D38" s="85">
        <f>_xlfn.XLOOKUP(A38,'[2]YB01'!$D:$D,'[2]YB01'!$F:$F)</f>
        <v>93</v>
      </c>
      <c r="E38" s="236">
        <f>D38/C38*100</f>
        <v>136.764705882353</v>
      </c>
      <c r="F38" s="90">
        <v>-3</v>
      </c>
      <c r="G38" s="236">
        <v>-3.125</v>
      </c>
      <c r="H38" s="85">
        <f>_xlfn.XLOOKUP(A38,[4]sheet0!$C:$C,[4]sheet0!$Q:$Q)</f>
        <v>42.5</v>
      </c>
      <c r="I38" s="90">
        <f>H38-C38</f>
        <v>-25.5</v>
      </c>
      <c r="J38" s="176">
        <f>I38/C38*100</f>
        <v>-37.5</v>
      </c>
    </row>
    <row r="39" ht="17.5" customHeight="1" spans="1:10">
      <c r="A39" s="22">
        <v>20399</v>
      </c>
      <c r="B39" s="235" t="s">
        <v>195</v>
      </c>
      <c r="C39" s="90"/>
      <c r="D39" s="85"/>
      <c r="E39" s="236"/>
      <c r="F39" s="90"/>
      <c r="G39" s="236"/>
      <c r="H39" s="85"/>
      <c r="I39" s="90"/>
      <c r="J39" s="176"/>
    </row>
    <row r="40" ht="17.5" customHeight="1" spans="1:10">
      <c r="A40" s="17">
        <v>204</v>
      </c>
      <c r="B40" s="95" t="s">
        <v>196</v>
      </c>
      <c r="C40" s="85">
        <f>SUM(C41:C51)</f>
        <v>6231.315679</v>
      </c>
      <c r="D40" s="85">
        <f>_xlfn.XLOOKUP(A40,'[2]YB01'!$D:$D,'[2]YB01'!$F:$F)</f>
        <v>6381</v>
      </c>
      <c r="E40" s="234">
        <f>D40/C40*100</f>
        <v>102.402130283729</v>
      </c>
      <c r="F40" s="85">
        <v>1</v>
      </c>
      <c r="G40" s="234"/>
      <c r="H40" s="85">
        <f>_xlfn.XLOOKUP(A40,[4]sheet0!$C:$C,[4]sheet0!$Q:$Q)</f>
        <v>6088.959248</v>
      </c>
      <c r="I40" s="85">
        <f>H40-C40</f>
        <v>-142.356431</v>
      </c>
      <c r="J40" s="169">
        <f>I40/C40*100</f>
        <v>-2.28453248612892</v>
      </c>
    </row>
    <row r="41" ht="17.5" customHeight="1" spans="1:10">
      <c r="A41" s="22">
        <v>20401</v>
      </c>
      <c r="B41" s="235" t="s">
        <v>197</v>
      </c>
      <c r="C41" s="90"/>
      <c r="D41" s="85"/>
      <c r="E41" s="236"/>
      <c r="F41" s="90"/>
      <c r="G41" s="236"/>
      <c r="H41" s="85"/>
      <c r="I41" s="90"/>
      <c r="J41" s="176"/>
    </row>
    <row r="42" ht="17.5" customHeight="1" spans="1:10">
      <c r="A42" s="22">
        <v>20402</v>
      </c>
      <c r="B42" s="235" t="s">
        <v>198</v>
      </c>
      <c r="C42" s="90">
        <v>5417.248815</v>
      </c>
      <c r="D42" s="85">
        <f>_xlfn.XLOOKUP(A42,'[2]YB01'!$D:$D,'[2]YB01'!$F:$F)</f>
        <v>5710</v>
      </c>
      <c r="E42" s="236">
        <f>D42/C42*100</f>
        <v>105.404056468468</v>
      </c>
      <c r="F42" s="90">
        <v>102</v>
      </c>
      <c r="G42" s="236">
        <v>1.8188302425107</v>
      </c>
      <c r="H42" s="85">
        <f>_xlfn.XLOOKUP(A42,[4]sheet0!$C:$C,[4]sheet0!$Q:$Q)</f>
        <v>5350.14176</v>
      </c>
      <c r="I42" s="90">
        <f>H42-C42</f>
        <v>-67.1070549999995</v>
      </c>
      <c r="J42" s="176">
        <f>I42/C42*100</f>
        <v>-1.23876634232093</v>
      </c>
    </row>
    <row r="43" ht="17.5" customHeight="1" spans="1:10">
      <c r="A43" s="22">
        <v>20403</v>
      </c>
      <c r="B43" s="235" t="s">
        <v>199</v>
      </c>
      <c r="C43" s="90">
        <v>33.7752</v>
      </c>
      <c r="D43" s="85">
        <f>_xlfn.XLOOKUP(A43,'[2]YB01'!$D:$D,'[2]YB01'!$F:$F)</f>
        <v>13</v>
      </c>
      <c r="E43" s="236"/>
      <c r="F43" s="177">
        <v>13</v>
      </c>
      <c r="G43" s="236"/>
      <c r="H43" s="85"/>
      <c r="I43" s="90">
        <f>H43-C43</f>
        <v>-33.7752</v>
      </c>
      <c r="J43" s="176">
        <f>I43/C43*100</f>
        <v>-100</v>
      </c>
    </row>
    <row r="44" ht="17.5" customHeight="1" spans="1:10">
      <c r="A44" s="22">
        <v>20404</v>
      </c>
      <c r="B44" s="235" t="s">
        <v>200</v>
      </c>
      <c r="C44" s="90"/>
      <c r="D44" s="85"/>
      <c r="E44" s="236"/>
      <c r="F44" s="90">
        <v>-28</v>
      </c>
      <c r="G44" s="236">
        <v>-100</v>
      </c>
      <c r="H44" s="85"/>
      <c r="I44" s="90"/>
      <c r="J44" s="176"/>
    </row>
    <row r="45" ht="17.5" customHeight="1" spans="1:10">
      <c r="A45" s="22">
        <v>20405</v>
      </c>
      <c r="B45" s="235" t="s">
        <v>201</v>
      </c>
      <c r="C45" s="90"/>
      <c r="D45" s="85"/>
      <c r="E45" s="236"/>
      <c r="F45" s="90">
        <v>-54</v>
      </c>
      <c r="G45" s="236">
        <v>-100</v>
      </c>
      <c r="H45" s="85"/>
      <c r="I45" s="90"/>
      <c r="J45" s="176"/>
    </row>
    <row r="46" ht="17.5" customHeight="1" spans="1:10">
      <c r="A46" s="22">
        <v>20406</v>
      </c>
      <c r="B46" s="235" t="s">
        <v>202</v>
      </c>
      <c r="C46" s="90">
        <v>780.291664</v>
      </c>
      <c r="D46" s="85">
        <f>_xlfn.XLOOKUP(A46,'[2]YB01'!$D:$D,'[2]YB01'!$F:$F)</f>
        <v>650</v>
      </c>
      <c r="E46" s="236">
        <f>D46/C46*100</f>
        <v>83.3021842970759</v>
      </c>
      <c r="F46" s="90">
        <v>-10</v>
      </c>
      <c r="G46" s="236">
        <v>-1.51515151515152</v>
      </c>
      <c r="H46" s="85">
        <f>_xlfn.XLOOKUP(A46,[4]sheet0!$C:$C,[4]sheet0!$Q:$Q)</f>
        <v>738.817488</v>
      </c>
      <c r="I46" s="90">
        <f>H46-C46</f>
        <v>-41.4741759999999</v>
      </c>
      <c r="J46" s="176">
        <f>I46/C46*100</f>
        <v>-5.31521454264823</v>
      </c>
    </row>
    <row r="47" ht="17.95" customHeight="1" spans="1:10">
      <c r="A47" s="22">
        <v>20407</v>
      </c>
      <c r="B47" s="235" t="s">
        <v>203</v>
      </c>
      <c r="C47" s="90"/>
      <c r="D47" s="85"/>
      <c r="E47" s="236"/>
      <c r="F47" s="90"/>
      <c r="G47" s="236"/>
      <c r="H47" s="85"/>
      <c r="I47" s="90"/>
      <c r="J47" s="176"/>
    </row>
    <row r="48" ht="17.5" customHeight="1" spans="1:10">
      <c r="A48" s="22">
        <v>20408</v>
      </c>
      <c r="B48" s="235" t="s">
        <v>204</v>
      </c>
      <c r="C48" s="90"/>
      <c r="D48" s="85"/>
      <c r="E48" s="236"/>
      <c r="F48" s="90"/>
      <c r="G48" s="236"/>
      <c r="H48" s="85"/>
      <c r="I48" s="90"/>
      <c r="J48" s="176"/>
    </row>
    <row r="49" ht="17.5" customHeight="1" spans="1:10">
      <c r="A49" s="22">
        <v>20409</v>
      </c>
      <c r="B49" s="235" t="s">
        <v>205</v>
      </c>
      <c r="C49" s="90"/>
      <c r="D49" s="85"/>
      <c r="E49" s="236"/>
      <c r="F49" s="177"/>
      <c r="G49" s="236"/>
      <c r="H49" s="85"/>
      <c r="I49" s="90"/>
      <c r="J49" s="176"/>
    </row>
    <row r="50" ht="17.5" customHeight="1" spans="1:10">
      <c r="A50" s="22">
        <v>20410</v>
      </c>
      <c r="B50" s="235" t="s">
        <v>206</v>
      </c>
      <c r="C50" s="177"/>
      <c r="D50" s="85"/>
      <c r="E50" s="236"/>
      <c r="F50" s="177"/>
      <c r="G50" s="236"/>
      <c r="H50" s="85"/>
      <c r="I50" s="90"/>
      <c r="J50" s="176"/>
    </row>
    <row r="51" ht="17.5" customHeight="1" spans="1:10">
      <c r="A51" s="22">
        <v>20499</v>
      </c>
      <c r="B51" s="235" t="s">
        <v>207</v>
      </c>
      <c r="C51" s="90"/>
      <c r="D51" s="85">
        <f>_xlfn.XLOOKUP(A51,'[2]YB01'!$D:$D,'[2]YB01'!$F:$F)</f>
        <v>8</v>
      </c>
      <c r="E51" s="236"/>
      <c r="F51" s="90">
        <v>-22</v>
      </c>
      <c r="G51" s="236">
        <v>-73.3333333333333</v>
      </c>
      <c r="H51" s="85"/>
      <c r="I51" s="90"/>
      <c r="J51" s="176"/>
    </row>
    <row r="52" ht="17.5" customHeight="1" spans="1:10">
      <c r="A52" s="17">
        <v>205</v>
      </c>
      <c r="B52" s="95" t="s">
        <v>208</v>
      </c>
      <c r="C52" s="85">
        <f>SUM(C53:C62)</f>
        <v>31459.424089</v>
      </c>
      <c r="D52" s="85">
        <f>_xlfn.XLOOKUP(A52,'[2]YB01'!$D:$D,'[2]YB01'!$F:$F)</f>
        <v>35690</v>
      </c>
      <c r="E52" s="234">
        <f>D52/C52*100</f>
        <v>113.447722053117</v>
      </c>
      <c r="F52" s="85">
        <v>22</v>
      </c>
      <c r="G52" s="234">
        <v>0.0616799371986094</v>
      </c>
      <c r="H52" s="85">
        <f>_xlfn.XLOOKUP(A52,[4]sheet0!$C:$C,[4]sheet0!$Q:$Q)</f>
        <v>32576.000778</v>
      </c>
      <c r="I52" s="85">
        <f>H52-C52</f>
        <v>1116.576689</v>
      </c>
      <c r="J52" s="169">
        <f>I52/C52*100</f>
        <v>3.54925978886695</v>
      </c>
    </row>
    <row r="53" ht="17.5" customHeight="1" spans="1:10">
      <c r="A53" s="22">
        <v>20501</v>
      </c>
      <c r="B53" s="235" t="s">
        <v>209</v>
      </c>
      <c r="C53" s="90">
        <v>929.015876</v>
      </c>
      <c r="D53" s="85">
        <f>_xlfn.XLOOKUP(A53,'[2]YB01'!$D:$D,'[2]YB01'!$F:$F)</f>
        <v>1365</v>
      </c>
      <c r="E53" s="236">
        <f>D53/C53*100</f>
        <v>146.929674213662</v>
      </c>
      <c r="F53" s="90">
        <v>-22</v>
      </c>
      <c r="G53" s="236">
        <v>-1.58615717375631</v>
      </c>
      <c r="H53" s="85">
        <f>_xlfn.XLOOKUP(A53,[4]sheet0!$C:$C,[4]sheet0!$Q:$Q)</f>
        <v>956.51258</v>
      </c>
      <c r="I53" s="90">
        <f>H53-C53</f>
        <v>27.4967039999999</v>
      </c>
      <c r="J53" s="176">
        <f>I53/C53*100</f>
        <v>2.95976685763332</v>
      </c>
    </row>
    <row r="54" ht="17.5" customHeight="1" spans="1:10">
      <c r="A54" s="22">
        <v>20502</v>
      </c>
      <c r="B54" s="235" t="s">
        <v>210</v>
      </c>
      <c r="C54" s="90">
        <v>30334.256436</v>
      </c>
      <c r="D54" s="85">
        <f>_xlfn.XLOOKUP(A54,'[2]YB01'!$D:$D,'[2]YB01'!$F:$F)</f>
        <v>33879</v>
      </c>
      <c r="E54" s="236">
        <f>D54/C54*100</f>
        <v>111.68561217737</v>
      </c>
      <c r="F54" s="90">
        <v>-149</v>
      </c>
      <c r="G54" s="236">
        <v>-0.437874691430587</v>
      </c>
      <c r="H54" s="85">
        <f>_xlfn.XLOOKUP(A54,[4]sheet0!$C:$C,[4]sheet0!$Q:$Q)</f>
        <v>31464.129494</v>
      </c>
      <c r="I54" s="90">
        <f>H54-C54</f>
        <v>1129.873058</v>
      </c>
      <c r="J54" s="176">
        <f>I54/C54*100</f>
        <v>3.72474288395312</v>
      </c>
    </row>
    <row r="55" ht="17.5" customHeight="1" spans="1:10">
      <c r="A55" s="22">
        <v>20503</v>
      </c>
      <c r="B55" s="235" t="s">
        <v>211</v>
      </c>
      <c r="C55" s="90"/>
      <c r="D55" s="85"/>
      <c r="E55" s="236"/>
      <c r="F55" s="90">
        <v>-61</v>
      </c>
      <c r="G55" s="236">
        <v>-100</v>
      </c>
      <c r="H55" s="85"/>
      <c r="I55" s="90">
        <f>H55-C55</f>
        <v>0</v>
      </c>
      <c r="J55" s="176"/>
    </row>
    <row r="56" ht="17.5" customHeight="1" spans="1:10">
      <c r="A56" s="22">
        <v>20504</v>
      </c>
      <c r="B56" s="235" t="s">
        <v>212</v>
      </c>
      <c r="C56" s="90"/>
      <c r="D56" s="85">
        <f>_xlfn.XLOOKUP(A56,'[2]YB01'!$D:$D,'[2]YB01'!$F:$F)</f>
        <v>10</v>
      </c>
      <c r="E56" s="236"/>
      <c r="F56" s="90">
        <v>10</v>
      </c>
      <c r="G56" s="236"/>
      <c r="H56" s="85"/>
      <c r="I56" s="90"/>
      <c r="J56" s="176"/>
    </row>
    <row r="57" ht="17.5" customHeight="1" spans="1:10">
      <c r="A57" s="22">
        <v>20505</v>
      </c>
      <c r="B57" s="235" t="s">
        <v>213</v>
      </c>
      <c r="C57" s="90"/>
      <c r="D57" s="85"/>
      <c r="E57" s="236"/>
      <c r="F57" s="177"/>
      <c r="G57" s="236"/>
      <c r="H57" s="85"/>
      <c r="I57" s="90"/>
      <c r="J57" s="176"/>
    </row>
    <row r="58" ht="17.5" customHeight="1" spans="1:10">
      <c r="A58" s="22">
        <v>20506</v>
      </c>
      <c r="B58" s="238" t="s">
        <v>214</v>
      </c>
      <c r="C58" s="90"/>
      <c r="D58" s="85"/>
      <c r="E58" s="236"/>
      <c r="F58" s="177"/>
      <c r="G58" s="236"/>
      <c r="H58" s="85"/>
      <c r="I58" s="90"/>
      <c r="J58" s="176"/>
    </row>
    <row r="59" ht="17.5" customHeight="1" spans="1:10">
      <c r="A59" s="22">
        <v>20507</v>
      </c>
      <c r="B59" s="235" t="s">
        <v>215</v>
      </c>
      <c r="C59" s="90"/>
      <c r="D59" s="85"/>
      <c r="E59" s="236"/>
      <c r="F59" s="90"/>
      <c r="G59" s="236"/>
      <c r="H59" s="85"/>
      <c r="I59" s="90"/>
      <c r="J59" s="176"/>
    </row>
    <row r="60" ht="17.5" customHeight="1" spans="1:10">
      <c r="A60" s="22">
        <v>20508</v>
      </c>
      <c r="B60" s="235" t="s">
        <v>216</v>
      </c>
      <c r="C60" s="90">
        <v>196.151777</v>
      </c>
      <c r="D60" s="85">
        <f>_xlfn.XLOOKUP(A60,'[2]YB01'!$D:$D,'[2]YB01'!$F:$F)</f>
        <v>199</v>
      </c>
      <c r="E60" s="236">
        <f>D60/C60*100</f>
        <v>101.452050572042</v>
      </c>
      <c r="F60" s="90">
        <v>7</v>
      </c>
      <c r="G60" s="236">
        <v>3.64583333333333</v>
      </c>
      <c r="H60" s="85">
        <f>_xlfn.XLOOKUP(A60,[4]sheet0!$C:$C,[4]sheet0!$Q:$Q)</f>
        <v>155.358704</v>
      </c>
      <c r="I60" s="90">
        <f>H60-C60</f>
        <v>-40.793073</v>
      </c>
      <c r="J60" s="176">
        <f>I60/C60*100</f>
        <v>-20.7966879647489</v>
      </c>
    </row>
    <row r="61" ht="17.5" customHeight="1" spans="1:10">
      <c r="A61" s="22">
        <v>20509</v>
      </c>
      <c r="B61" s="235" t="s">
        <v>217</v>
      </c>
      <c r="C61" s="90"/>
      <c r="D61" s="85">
        <f>_xlfn.XLOOKUP(A61,'[2]YB01'!$D:$D,'[2]YB01'!$F:$F)</f>
        <v>237</v>
      </c>
      <c r="E61" s="236"/>
      <c r="F61" s="90">
        <v>237</v>
      </c>
      <c r="G61" s="236"/>
      <c r="H61" s="85"/>
      <c r="I61" s="90"/>
      <c r="J61" s="176"/>
    </row>
    <row r="62" ht="17.5" customHeight="1" spans="1:10">
      <c r="A62" s="22">
        <v>20599</v>
      </c>
      <c r="B62" s="235" t="s">
        <v>218</v>
      </c>
      <c r="C62" s="90"/>
      <c r="D62" s="85"/>
      <c r="E62" s="236"/>
      <c r="F62" s="90"/>
      <c r="G62" s="236"/>
      <c r="H62" s="85"/>
      <c r="I62" s="90"/>
      <c r="J62" s="176"/>
    </row>
    <row r="63" ht="17.5" customHeight="1" spans="1:10">
      <c r="A63" s="17">
        <v>206</v>
      </c>
      <c r="B63" s="95" t="s">
        <v>219</v>
      </c>
      <c r="C63" s="85">
        <f>SUM(C64:C73)</f>
        <v>3369.3998</v>
      </c>
      <c r="D63" s="85">
        <f>_xlfn.XLOOKUP(A63,'[2]YB01'!$D:$D,'[2]YB01'!$F:$F)</f>
        <v>2190</v>
      </c>
      <c r="E63" s="234">
        <f>D63/C63*100</f>
        <v>64.9967391818567</v>
      </c>
      <c r="F63" s="85">
        <v>81</v>
      </c>
      <c r="G63" s="234">
        <v>3.84068278805121</v>
      </c>
      <c r="H63" s="85">
        <f>_xlfn.XLOOKUP(A63,[4]sheet0!$C:$C,[4]sheet0!$Q:$Q)</f>
        <v>3168.00788</v>
      </c>
      <c r="I63" s="85">
        <f>H63-C63</f>
        <v>-201.39192</v>
      </c>
      <c r="J63" s="169">
        <f t="shared" ref="J63:J95" si="3">I63/C63*100</f>
        <v>-5.9770858893029</v>
      </c>
    </row>
    <row r="64" ht="17.5" customHeight="1" spans="1:10">
      <c r="A64" s="22">
        <v>20601</v>
      </c>
      <c r="B64" s="235" t="s">
        <v>220</v>
      </c>
      <c r="C64" s="90">
        <v>2817</v>
      </c>
      <c r="D64" s="85">
        <f>_xlfn.XLOOKUP(A64,'[2]YB01'!$D:$D,'[2]YB01'!$F:$F)</f>
        <v>954</v>
      </c>
      <c r="E64" s="236">
        <f>D64/C64*100</f>
        <v>33.8658146964856</v>
      </c>
      <c r="F64" s="177">
        <v>-866</v>
      </c>
      <c r="G64" s="236">
        <v>-47.5824175824176</v>
      </c>
      <c r="H64" s="85">
        <f>_xlfn.XLOOKUP(A64,[4]sheet0!$C:$C,[4]sheet0!$Q:$Q)</f>
        <v>790.791156</v>
      </c>
      <c r="I64" s="90">
        <f>H64-C64</f>
        <v>-2026.208844</v>
      </c>
      <c r="J64" s="176">
        <f t="shared" si="3"/>
        <v>-71.927896485623</v>
      </c>
    </row>
    <row r="65" ht="17.5" customHeight="1" spans="1:10">
      <c r="A65" s="22">
        <v>20602</v>
      </c>
      <c r="B65" s="235" t="s">
        <v>221</v>
      </c>
      <c r="C65" s="90"/>
      <c r="D65" s="85"/>
      <c r="E65" s="236"/>
      <c r="F65" s="177"/>
      <c r="G65" s="236"/>
      <c r="H65" s="85"/>
      <c r="I65" s="90"/>
      <c r="J65" s="176"/>
    </row>
    <row r="66" ht="17.5" customHeight="1" spans="1:10">
      <c r="A66" s="22">
        <v>20603</v>
      </c>
      <c r="B66" s="235" t="s">
        <v>222</v>
      </c>
      <c r="C66" s="90">
        <v>12.3998</v>
      </c>
      <c r="D66" s="85">
        <f>_xlfn.XLOOKUP(A66,'[2]YB01'!$D:$D,'[2]YB01'!$F:$F)</f>
        <v>5</v>
      </c>
      <c r="E66" s="236">
        <f>D66/C66*100</f>
        <v>40.3232310198552</v>
      </c>
      <c r="F66" s="90">
        <v>-2</v>
      </c>
      <c r="G66" s="236">
        <v>-28.5714285714286</v>
      </c>
      <c r="H66" s="85">
        <f>_xlfn.XLOOKUP(A66,[4]sheet0!$C:$C,[4]sheet0!$Q:$Q)</f>
        <v>16.331424</v>
      </c>
      <c r="I66" s="90">
        <f>H66-C66</f>
        <v>3.931624</v>
      </c>
      <c r="J66" s="176">
        <f t="shared" si="3"/>
        <v>31.7071565670414</v>
      </c>
    </row>
    <row r="67" ht="17.5" customHeight="1" spans="1:10">
      <c r="A67" s="22">
        <v>20604</v>
      </c>
      <c r="B67" s="235" t="s">
        <v>223</v>
      </c>
      <c r="C67" s="90"/>
      <c r="D67" s="85"/>
      <c r="E67" s="236"/>
      <c r="F67" s="90">
        <v>-2</v>
      </c>
      <c r="G67" s="236">
        <v>-100</v>
      </c>
      <c r="H67" s="85"/>
      <c r="I67" s="90"/>
      <c r="J67" s="176"/>
    </row>
    <row r="68" ht="17.5" customHeight="1" spans="1:10">
      <c r="A68" s="22">
        <v>20605</v>
      </c>
      <c r="B68" s="235" t="s">
        <v>224</v>
      </c>
      <c r="C68" s="90"/>
      <c r="D68" s="85"/>
      <c r="E68" s="236"/>
      <c r="F68" s="90"/>
      <c r="G68" s="236"/>
      <c r="H68" s="85">
        <f>_xlfn.XLOOKUP(A68,[4]sheet0!$C:$C,[4]sheet0!$Q:$Q)</f>
        <v>1700</v>
      </c>
      <c r="I68" s="90"/>
      <c r="J68" s="176"/>
    </row>
    <row r="69" ht="17.95" customHeight="1" spans="1:10">
      <c r="A69" s="22">
        <v>20606</v>
      </c>
      <c r="B69" s="235" t="s">
        <v>225</v>
      </c>
      <c r="C69" s="90"/>
      <c r="D69" s="85"/>
      <c r="E69" s="236"/>
      <c r="F69" s="177"/>
      <c r="G69" s="236"/>
      <c r="H69" s="85"/>
      <c r="I69" s="90"/>
      <c r="J69" s="176"/>
    </row>
    <row r="70" ht="17.5" customHeight="1" spans="1:10">
      <c r="A70" s="22">
        <v>20607</v>
      </c>
      <c r="B70" s="235" t="s">
        <v>226</v>
      </c>
      <c r="C70" s="90"/>
      <c r="D70" s="85"/>
      <c r="E70" s="236"/>
      <c r="F70" s="90"/>
      <c r="G70" s="236"/>
      <c r="H70" s="85"/>
      <c r="I70" s="90"/>
      <c r="J70" s="176"/>
    </row>
    <row r="71" ht="17.5" customHeight="1" spans="1:10">
      <c r="A71" s="22">
        <v>20608</v>
      </c>
      <c r="B71" s="235" t="s">
        <v>227</v>
      </c>
      <c r="C71" s="177"/>
      <c r="D71" s="85"/>
      <c r="E71" s="236"/>
      <c r="F71" s="90"/>
      <c r="G71" s="236"/>
      <c r="H71" s="85"/>
      <c r="I71" s="90"/>
      <c r="J71" s="176"/>
    </row>
    <row r="72" ht="17.5" customHeight="1" spans="1:10">
      <c r="A72" s="22">
        <v>20609</v>
      </c>
      <c r="B72" s="235" t="s">
        <v>228</v>
      </c>
      <c r="C72" s="90"/>
      <c r="D72" s="85"/>
      <c r="E72" s="236"/>
      <c r="F72" s="90"/>
      <c r="G72" s="236"/>
      <c r="H72" s="85"/>
      <c r="I72" s="90"/>
      <c r="J72" s="176"/>
    </row>
    <row r="73" ht="17.5" customHeight="1" spans="1:10">
      <c r="A73" s="22">
        <v>20699</v>
      </c>
      <c r="B73" s="235" t="s">
        <v>229</v>
      </c>
      <c r="C73" s="90">
        <v>540</v>
      </c>
      <c r="D73" s="85">
        <f>_xlfn.XLOOKUP(A73,'[2]YB01'!$D:$D,'[2]YB01'!$F:$F)</f>
        <v>1231</v>
      </c>
      <c r="E73" s="236">
        <f>D73/C73*100</f>
        <v>227.962962962963</v>
      </c>
      <c r="F73" s="90">
        <v>951</v>
      </c>
      <c r="G73" s="236">
        <v>339.642857142857</v>
      </c>
      <c r="H73" s="85">
        <f>_xlfn.XLOOKUP(A73,[4]sheet0!$C:$C,[4]sheet0!$Q:$Q)</f>
        <v>660.8853</v>
      </c>
      <c r="I73" s="90">
        <f t="shared" ref="I72:I135" si="4">H73-C73</f>
        <v>120.8853</v>
      </c>
      <c r="J73" s="176">
        <f t="shared" si="3"/>
        <v>22.3861666666667</v>
      </c>
    </row>
    <row r="74" ht="17.5" customHeight="1" spans="1:10">
      <c r="A74" s="17">
        <v>207</v>
      </c>
      <c r="B74" s="95" t="s">
        <v>230</v>
      </c>
      <c r="C74" s="85">
        <f>SUM(C75:C80)</f>
        <v>2769.120931</v>
      </c>
      <c r="D74" s="85">
        <f>_xlfn.XLOOKUP(A74,'[2]YB01'!$D:$D,'[2]YB01'!$F:$F)</f>
        <v>3264</v>
      </c>
      <c r="E74" s="234">
        <f>D74/C74*100</f>
        <v>117.871341892652</v>
      </c>
      <c r="F74" s="85">
        <v>-677</v>
      </c>
      <c r="G74" s="234">
        <v>-17.1783811215428</v>
      </c>
      <c r="H74" s="85">
        <f>_xlfn.XLOOKUP(A74,[4]sheet0!$C:$C,[4]sheet0!$Q:$Q)</f>
        <v>4257.484958</v>
      </c>
      <c r="I74" s="85">
        <f t="shared" si="4"/>
        <v>1488.364027</v>
      </c>
      <c r="J74" s="169">
        <f t="shared" si="3"/>
        <v>53.7486106272186</v>
      </c>
    </row>
    <row r="75" ht="17.5" customHeight="1" spans="1:10">
      <c r="A75" s="22">
        <v>20701</v>
      </c>
      <c r="B75" s="235" t="s">
        <v>231</v>
      </c>
      <c r="C75" s="90">
        <v>1806.073044</v>
      </c>
      <c r="D75" s="85">
        <f>_xlfn.XLOOKUP(A75,'[2]YB01'!$D:$D,'[2]YB01'!$F:$F)</f>
        <v>2192</v>
      </c>
      <c r="E75" s="236">
        <f t="shared" ref="E75:E80" si="5">D75/C75*100</f>
        <v>121.368291680234</v>
      </c>
      <c r="F75" s="90">
        <v>-395</v>
      </c>
      <c r="G75" s="236">
        <v>-15.2686509470429</v>
      </c>
      <c r="H75" s="85">
        <f>_xlfn.XLOOKUP(A75,[4]sheet0!$C:$C,[4]sheet0!$Q:$Q)</f>
        <v>3557.368684</v>
      </c>
      <c r="I75" s="90">
        <f t="shared" si="4"/>
        <v>1751.29564</v>
      </c>
      <c r="J75" s="176">
        <f t="shared" si="3"/>
        <v>96.9670438201834</v>
      </c>
    </row>
    <row r="76" ht="17.5" customHeight="1" spans="1:10">
      <c r="A76" s="22">
        <v>20702</v>
      </c>
      <c r="B76" s="235" t="s">
        <v>232</v>
      </c>
      <c r="C76" s="90">
        <v>375.601263</v>
      </c>
      <c r="D76" s="85">
        <f>_xlfn.XLOOKUP(A76,'[2]YB01'!$D:$D,'[2]YB01'!$F:$F)</f>
        <v>312</v>
      </c>
      <c r="E76" s="236">
        <f t="shared" si="5"/>
        <v>83.0668133296453</v>
      </c>
      <c r="F76" s="90">
        <v>5</v>
      </c>
      <c r="G76" s="236">
        <v>1.62866449511401</v>
      </c>
      <c r="H76" s="85">
        <f>_xlfn.XLOOKUP(A76,[4]sheet0!$C:$C,[4]sheet0!$Q:$Q)</f>
        <v>136.564033</v>
      </c>
      <c r="I76" s="90">
        <f t="shared" si="4"/>
        <v>-239.03723</v>
      </c>
      <c r="J76" s="176">
        <f t="shared" si="3"/>
        <v>-63.6412210360432</v>
      </c>
    </row>
    <row r="77" ht="17.5" customHeight="1" spans="1:10">
      <c r="A77" s="22">
        <v>20703</v>
      </c>
      <c r="B77" s="235" t="s">
        <v>233</v>
      </c>
      <c r="C77" s="90">
        <v>58.420344</v>
      </c>
      <c r="D77" s="85">
        <f>_xlfn.XLOOKUP(A77,'[2]YB01'!$D:$D,'[2]YB01'!$F:$F)</f>
        <v>167</v>
      </c>
      <c r="E77" s="236">
        <f t="shared" si="5"/>
        <v>285.859323252188</v>
      </c>
      <c r="F77" s="90">
        <v>-41</v>
      </c>
      <c r="G77" s="236">
        <v>-19.7115384615385</v>
      </c>
      <c r="H77" s="85">
        <f>_xlfn.XLOOKUP(A77,[4]sheet0!$C:$C,[4]sheet0!$Q:$Q)</f>
        <v>93.576364</v>
      </c>
      <c r="I77" s="90">
        <f t="shared" si="4"/>
        <v>35.15602</v>
      </c>
      <c r="J77" s="176">
        <f t="shared" si="3"/>
        <v>60.1777011104214</v>
      </c>
    </row>
    <row r="78" ht="17.5" customHeight="1" spans="1:10">
      <c r="A78" s="22">
        <v>20706</v>
      </c>
      <c r="B78" s="235" t="s">
        <v>234</v>
      </c>
      <c r="C78" s="90"/>
      <c r="D78" s="85"/>
      <c r="E78" s="236"/>
      <c r="F78" s="90"/>
      <c r="G78" s="236"/>
      <c r="H78" s="85"/>
      <c r="I78" s="90"/>
      <c r="J78" s="176"/>
    </row>
    <row r="79" ht="17.5" customHeight="1" spans="1:10">
      <c r="A79" s="22">
        <v>20708</v>
      </c>
      <c r="B79" s="235" t="s">
        <v>235</v>
      </c>
      <c r="C79" s="90">
        <v>325.241756</v>
      </c>
      <c r="D79" s="85">
        <f>_xlfn.XLOOKUP(A79,'[2]YB01'!$D:$D,'[2]YB01'!$F:$F)</f>
        <v>403</v>
      </c>
      <c r="E79" s="236">
        <f t="shared" si="5"/>
        <v>123.907829350177</v>
      </c>
      <c r="F79" s="90">
        <v>52</v>
      </c>
      <c r="G79" s="236">
        <v>14.8148148148148</v>
      </c>
      <c r="H79" s="85">
        <f>_xlfn.XLOOKUP(A79,[4]sheet0!$C:$C,[4]sheet0!$Q:$Q)</f>
        <v>399.158749</v>
      </c>
      <c r="I79" s="90">
        <f t="shared" si="4"/>
        <v>73.916993</v>
      </c>
      <c r="J79" s="176">
        <f t="shared" si="3"/>
        <v>22.7267845030329</v>
      </c>
    </row>
    <row r="80" ht="17.5" customHeight="1" spans="1:10">
      <c r="A80" s="22">
        <v>20799</v>
      </c>
      <c r="B80" s="235" t="s">
        <v>236</v>
      </c>
      <c r="C80" s="90">
        <v>203.784524</v>
      </c>
      <c r="D80" s="85">
        <f>_xlfn.XLOOKUP(A80,'[2]YB01'!$D:$D,'[2]YB01'!$F:$F)</f>
        <v>190</v>
      </c>
      <c r="E80" s="236">
        <f t="shared" si="5"/>
        <v>93.2357356047312</v>
      </c>
      <c r="F80" s="90">
        <v>-298</v>
      </c>
      <c r="G80" s="236">
        <v>-61.0655737704918</v>
      </c>
      <c r="H80" s="85">
        <f>_xlfn.XLOOKUP(A80,[4]sheet0!$C:$C,[4]sheet0!$Q:$Q)</f>
        <v>70.817128</v>
      </c>
      <c r="I80" s="90">
        <f t="shared" si="4"/>
        <v>-132.967396</v>
      </c>
      <c r="J80" s="176">
        <f t="shared" si="3"/>
        <v>-65.2490156710821</v>
      </c>
    </row>
    <row r="81" ht="17.5" customHeight="1" spans="1:10">
      <c r="A81" s="17">
        <v>208</v>
      </c>
      <c r="B81" s="95" t="s">
        <v>237</v>
      </c>
      <c r="C81" s="85">
        <f>SUM(C82:C102)</f>
        <v>46034.873908</v>
      </c>
      <c r="D81" s="85">
        <f>_xlfn.XLOOKUP(A81,'[2]YB01'!$D:$D,'[2]YB01'!$F:$F)</f>
        <v>43152</v>
      </c>
      <c r="E81" s="234">
        <f t="shared" ref="E81:E98" si="6">D81/C81*100</f>
        <v>93.737630489091</v>
      </c>
      <c r="F81" s="85">
        <v>471</v>
      </c>
      <c r="G81" s="234">
        <v>1.10353553103254</v>
      </c>
      <c r="H81" s="85">
        <f>_xlfn.XLOOKUP(A81,[4]sheet0!$C:$C,[4]sheet0!$Q:$Q)</f>
        <v>48514.345319</v>
      </c>
      <c r="I81" s="85">
        <f t="shared" si="4"/>
        <v>2479.471411</v>
      </c>
      <c r="J81" s="169">
        <f t="shared" si="3"/>
        <v>5.38607190703983</v>
      </c>
    </row>
    <row r="82" ht="17.5" customHeight="1" spans="1:10">
      <c r="A82" s="22">
        <v>20801</v>
      </c>
      <c r="B82" s="235" t="s">
        <v>238</v>
      </c>
      <c r="C82" s="90">
        <v>675.887223</v>
      </c>
      <c r="D82" s="85">
        <f>_xlfn.XLOOKUP(A82,'[2]YB01'!$D:$D,'[2]YB01'!$F:$F)</f>
        <v>665</v>
      </c>
      <c r="E82" s="236">
        <f t="shared" si="6"/>
        <v>98.3891953229008</v>
      </c>
      <c r="F82" s="90">
        <v>-184</v>
      </c>
      <c r="G82" s="236">
        <v>-21.6725559481743</v>
      </c>
      <c r="H82" s="85">
        <f>_xlfn.XLOOKUP(A82,[4]sheet0!$C:$C,[4]sheet0!$Q:$Q)</f>
        <v>652.632469</v>
      </c>
      <c r="I82" s="90">
        <f t="shared" si="4"/>
        <v>-23.2547539999999</v>
      </c>
      <c r="J82" s="176">
        <f t="shared" si="3"/>
        <v>-3.44062636615339</v>
      </c>
    </row>
    <row r="83" ht="17.5" customHeight="1" spans="1:10">
      <c r="A83" s="22">
        <v>20802</v>
      </c>
      <c r="B83" s="235" t="s">
        <v>239</v>
      </c>
      <c r="C83" s="90">
        <v>411.234194</v>
      </c>
      <c r="D83" s="85">
        <f>_xlfn.XLOOKUP(A83,'[2]YB01'!$D:$D,'[2]YB01'!$F:$F)</f>
        <v>475</v>
      </c>
      <c r="E83" s="236">
        <f t="shared" si="6"/>
        <v>115.505959117787</v>
      </c>
      <c r="F83" s="90">
        <v>113</v>
      </c>
      <c r="G83" s="236">
        <v>31.2154696132597</v>
      </c>
      <c r="H83" s="85">
        <f>_xlfn.XLOOKUP(A83,[4]sheet0!$C:$C,[4]sheet0!$Q:$Q)</f>
        <v>526.424346</v>
      </c>
      <c r="I83" s="90">
        <f t="shared" si="4"/>
        <v>115.190152</v>
      </c>
      <c r="J83" s="176">
        <f t="shared" si="3"/>
        <v>28.0108399740708</v>
      </c>
    </row>
    <row r="84" ht="17.5" customHeight="1" spans="1:10">
      <c r="A84" s="22">
        <v>20804</v>
      </c>
      <c r="B84" s="238" t="s">
        <v>240</v>
      </c>
      <c r="C84" s="90"/>
      <c r="D84" s="85"/>
      <c r="E84" s="236"/>
      <c r="F84" s="90"/>
      <c r="G84" s="236"/>
      <c r="H84" s="85"/>
      <c r="I84" s="90"/>
      <c r="J84" s="176"/>
    </row>
    <row r="85" ht="17.5" customHeight="1" spans="1:10">
      <c r="A85" s="22">
        <v>20805</v>
      </c>
      <c r="B85" s="235" t="s">
        <v>241</v>
      </c>
      <c r="C85" s="90">
        <v>25989.672336</v>
      </c>
      <c r="D85" s="85">
        <f>_xlfn.XLOOKUP(A85,'[2]YB01'!$D:$D,'[2]YB01'!$F:$F)</f>
        <v>23127</v>
      </c>
      <c r="E85" s="236">
        <f t="shared" si="6"/>
        <v>88.9853465677029</v>
      </c>
      <c r="F85" s="90">
        <v>526</v>
      </c>
      <c r="G85" s="236">
        <v>2.32733064908632</v>
      </c>
      <c r="H85" s="85">
        <f>_xlfn.XLOOKUP(A85,[4]sheet0!$C:$C,[4]sheet0!$Q:$Q)</f>
        <v>28416.504251</v>
      </c>
      <c r="I85" s="90">
        <f t="shared" si="4"/>
        <v>2426.831915</v>
      </c>
      <c r="J85" s="176">
        <f t="shared" si="3"/>
        <v>9.33767799618787</v>
      </c>
    </row>
    <row r="86" ht="17.5" customHeight="1" spans="1:10">
      <c r="A86" s="22">
        <v>20806</v>
      </c>
      <c r="B86" s="235" t="s">
        <v>242</v>
      </c>
      <c r="C86" s="90"/>
      <c r="D86" s="85"/>
      <c r="E86" s="236"/>
      <c r="F86" s="90"/>
      <c r="G86" s="236"/>
      <c r="H86" s="85"/>
      <c r="I86" s="90"/>
      <c r="J86" s="176"/>
    </row>
    <row r="87" ht="17.5" customHeight="1" spans="1:10">
      <c r="A87" s="22">
        <v>20807</v>
      </c>
      <c r="B87" s="235" t="s">
        <v>243</v>
      </c>
      <c r="C87" s="90">
        <v>1148.39</v>
      </c>
      <c r="D87" s="85">
        <f>_xlfn.XLOOKUP(A87,'[2]YB01'!$D:$D,'[2]YB01'!$F:$F)</f>
        <v>1059</v>
      </c>
      <c r="E87" s="236">
        <f t="shared" si="6"/>
        <v>92.2160590043452</v>
      </c>
      <c r="F87" s="90">
        <v>-25</v>
      </c>
      <c r="G87" s="236">
        <v>-2.30627306273063</v>
      </c>
      <c r="H87" s="85">
        <f>_xlfn.XLOOKUP(A87,[4]sheet0!$C:$C,[4]sheet0!$Q:$Q)</f>
        <v>900.146416</v>
      </c>
      <c r="I87" s="90">
        <f t="shared" si="4"/>
        <v>-248.243584</v>
      </c>
      <c r="J87" s="176">
        <f t="shared" si="3"/>
        <v>-21.6166619354052</v>
      </c>
    </row>
    <row r="88" ht="17.5" customHeight="1" spans="1:10">
      <c r="A88" s="22">
        <v>20808</v>
      </c>
      <c r="B88" s="235" t="s">
        <v>244</v>
      </c>
      <c r="C88" s="90">
        <v>2556.196681</v>
      </c>
      <c r="D88" s="85">
        <f>_xlfn.XLOOKUP(A88,'[2]YB01'!$D:$D,'[2]YB01'!$F:$F)</f>
        <v>2810</v>
      </c>
      <c r="E88" s="236">
        <f t="shared" si="6"/>
        <v>109.928943296363</v>
      </c>
      <c r="F88" s="90">
        <v>1055</v>
      </c>
      <c r="G88" s="236">
        <v>60.1139601139601</v>
      </c>
      <c r="H88" s="85">
        <f>_xlfn.XLOOKUP(A88,[4]sheet0!$C:$C,[4]sheet0!$Q:$Q)</f>
        <v>2272.57411</v>
      </c>
      <c r="I88" s="90">
        <f t="shared" si="4"/>
        <v>-283.622571</v>
      </c>
      <c r="J88" s="176">
        <f t="shared" si="3"/>
        <v>-11.0954909341735</v>
      </c>
    </row>
    <row r="89" ht="17.5" customHeight="1" spans="1:10">
      <c r="A89" s="22">
        <v>20809</v>
      </c>
      <c r="B89" s="235" t="s">
        <v>245</v>
      </c>
      <c r="C89" s="90">
        <v>109.0456</v>
      </c>
      <c r="D89" s="85">
        <f>_xlfn.XLOOKUP(A89,'[2]YB01'!$D:$D,'[2]YB01'!$F:$F)</f>
        <v>105</v>
      </c>
      <c r="E89" s="236">
        <f t="shared" si="6"/>
        <v>96.2899924435282</v>
      </c>
      <c r="F89" s="90">
        <v>18</v>
      </c>
      <c r="G89" s="236">
        <v>20.6896551724138</v>
      </c>
      <c r="H89" s="85">
        <f>_xlfn.XLOOKUP(A89,[4]sheet0!$C:$C,[4]sheet0!$Q:$Q)</f>
        <v>108.163184</v>
      </c>
      <c r="I89" s="90">
        <f t="shared" si="4"/>
        <v>-0.882415999999992</v>
      </c>
      <c r="J89" s="176">
        <f t="shared" si="3"/>
        <v>-0.809217428305215</v>
      </c>
    </row>
    <row r="90" ht="17.5" customHeight="1" spans="1:10">
      <c r="A90" s="22">
        <v>20810</v>
      </c>
      <c r="B90" s="235" t="s">
        <v>246</v>
      </c>
      <c r="C90" s="90">
        <v>764.9688</v>
      </c>
      <c r="D90" s="85">
        <f>_xlfn.XLOOKUP(A90,'[2]YB01'!$D:$D,'[2]YB01'!$F:$F)</f>
        <v>660</v>
      </c>
      <c r="E90" s="236">
        <f t="shared" si="6"/>
        <v>86.2780285941074</v>
      </c>
      <c r="F90" s="90">
        <v>143</v>
      </c>
      <c r="G90" s="236">
        <v>27.6595744680851</v>
      </c>
      <c r="H90" s="85">
        <f>_xlfn.XLOOKUP(A90,[4]sheet0!$C:$C,[4]sheet0!$Q:$Q)</f>
        <v>837.06495</v>
      </c>
      <c r="I90" s="90">
        <f t="shared" si="4"/>
        <v>72.09615</v>
      </c>
      <c r="J90" s="176">
        <f t="shared" si="3"/>
        <v>9.42471771397735</v>
      </c>
    </row>
    <row r="91" ht="17.95" customHeight="1" spans="1:10">
      <c r="A91" s="22">
        <v>20811</v>
      </c>
      <c r="B91" s="235" t="s">
        <v>247</v>
      </c>
      <c r="C91" s="90">
        <v>951.215733</v>
      </c>
      <c r="D91" s="85">
        <f>_xlfn.XLOOKUP(A91,'[2]YB01'!$D:$D,'[2]YB01'!$F:$F)</f>
        <v>1016</v>
      </c>
      <c r="E91" s="236">
        <f t="shared" si="6"/>
        <v>106.810680769091</v>
      </c>
      <c r="F91" s="90">
        <v>114</v>
      </c>
      <c r="G91" s="236">
        <v>12.6385809312639</v>
      </c>
      <c r="H91" s="85">
        <f>_xlfn.XLOOKUP(A91,[4]sheet0!$C:$C,[4]sheet0!$Q:$Q)</f>
        <v>899.984031</v>
      </c>
      <c r="I91" s="90">
        <f t="shared" si="4"/>
        <v>-51.231702</v>
      </c>
      <c r="J91" s="176">
        <f t="shared" si="3"/>
        <v>-5.38591827517639</v>
      </c>
    </row>
    <row r="92" ht="17.5" customHeight="1" spans="1:10">
      <c r="A92" s="22">
        <v>20816</v>
      </c>
      <c r="B92" s="235" t="s">
        <v>248</v>
      </c>
      <c r="C92" s="90">
        <v>0.8</v>
      </c>
      <c r="D92" s="85">
        <f>_xlfn.XLOOKUP(A92,'[2]YB01'!$D:$D,'[2]YB01'!$F:$F)</f>
        <v>1</v>
      </c>
      <c r="E92" s="236"/>
      <c r="F92" s="90">
        <v>1</v>
      </c>
      <c r="G92" s="236"/>
      <c r="H92" s="85">
        <f>_xlfn.XLOOKUP(A92,[4]sheet0!$C:$C,[4]sheet0!$Q:$Q)</f>
        <v>1</v>
      </c>
      <c r="I92" s="90">
        <f t="shared" si="4"/>
        <v>0.2</v>
      </c>
      <c r="J92" s="176">
        <f t="shared" si="3"/>
        <v>25</v>
      </c>
    </row>
    <row r="93" ht="17.5" customHeight="1" spans="1:10">
      <c r="A93" s="22">
        <v>20819</v>
      </c>
      <c r="B93" s="235" t="s">
        <v>249</v>
      </c>
      <c r="C93" s="90">
        <v>4812.92592</v>
      </c>
      <c r="D93" s="85">
        <f>_xlfn.XLOOKUP(A93,'[2]YB01'!$D:$D,'[2]YB01'!$F:$F)</f>
        <v>4431</v>
      </c>
      <c r="E93" s="236">
        <f t="shared" si="6"/>
        <v>92.0645792944181</v>
      </c>
      <c r="F93" s="90">
        <v>-276</v>
      </c>
      <c r="G93" s="236">
        <v>-5.8636073932441</v>
      </c>
      <c r="H93" s="85">
        <f>_xlfn.XLOOKUP(A93,[4]sheet0!$C:$C,[4]sheet0!$Q:$Q)</f>
        <v>4604.3139</v>
      </c>
      <c r="I93" s="90">
        <f t="shared" si="4"/>
        <v>-208.61202</v>
      </c>
      <c r="J93" s="176">
        <f t="shared" si="3"/>
        <v>-4.33441161296744</v>
      </c>
    </row>
    <row r="94" ht="17.5" customHeight="1" spans="1:10">
      <c r="A94" s="22">
        <v>20820</v>
      </c>
      <c r="B94" s="235" t="s">
        <v>250</v>
      </c>
      <c r="C94" s="90">
        <v>178.50749</v>
      </c>
      <c r="D94" s="85">
        <f>_xlfn.XLOOKUP(A94,'[2]YB01'!$D:$D,'[2]YB01'!$F:$F)</f>
        <v>114</v>
      </c>
      <c r="E94" s="236">
        <f t="shared" si="6"/>
        <v>63.8628664825213</v>
      </c>
      <c r="F94" s="177">
        <v>-3</v>
      </c>
      <c r="G94" s="236">
        <v>-2.56410256410256</v>
      </c>
      <c r="H94" s="85">
        <f>_xlfn.XLOOKUP(A94,[4]sheet0!$C:$C,[4]sheet0!$Q:$Q)</f>
        <v>153.4495</v>
      </c>
      <c r="I94" s="90">
        <f t="shared" si="4"/>
        <v>-25.05799</v>
      </c>
      <c r="J94" s="176">
        <f t="shared" si="3"/>
        <v>-14.0375006113189</v>
      </c>
    </row>
    <row r="95" ht="17.5" customHeight="1" spans="1:10">
      <c r="A95" s="22">
        <v>20821</v>
      </c>
      <c r="B95" s="235" t="s">
        <v>251</v>
      </c>
      <c r="C95" s="90">
        <v>1108.2</v>
      </c>
      <c r="D95" s="85">
        <f>_xlfn.XLOOKUP(A95,'[2]YB01'!$D:$D,'[2]YB01'!$F:$F)</f>
        <v>1074</v>
      </c>
      <c r="E95" s="236">
        <f t="shared" si="6"/>
        <v>96.9139144558744</v>
      </c>
      <c r="F95" s="90">
        <v>76</v>
      </c>
      <c r="G95" s="236">
        <v>7.61523046092184</v>
      </c>
      <c r="H95" s="85">
        <f>_xlfn.XLOOKUP(A95,[4]sheet0!$C:$C,[4]sheet0!$Q:$Q)</f>
        <v>1125.1915</v>
      </c>
      <c r="I95" s="90">
        <f t="shared" si="4"/>
        <v>16.9914999999999</v>
      </c>
      <c r="J95" s="176">
        <f t="shared" si="3"/>
        <v>1.53325212055585</v>
      </c>
    </row>
    <row r="96" ht="17.5" customHeight="1" spans="1:10">
      <c r="A96" s="22">
        <v>20824</v>
      </c>
      <c r="B96" s="238" t="s">
        <v>252</v>
      </c>
      <c r="C96" s="90"/>
      <c r="D96" s="85"/>
      <c r="E96" s="236"/>
      <c r="F96" s="90"/>
      <c r="G96" s="236"/>
      <c r="H96" s="85"/>
      <c r="I96" s="90"/>
      <c r="J96" s="176"/>
    </row>
    <row r="97" ht="17.5" customHeight="1" spans="1:10">
      <c r="A97" s="22">
        <v>20825</v>
      </c>
      <c r="B97" s="235" t="s">
        <v>253</v>
      </c>
      <c r="C97" s="90"/>
      <c r="D97" s="85"/>
      <c r="E97" s="236"/>
      <c r="F97" s="90">
        <v>-235</v>
      </c>
      <c r="G97" s="236">
        <v>-100</v>
      </c>
      <c r="H97" s="85"/>
      <c r="I97" s="90"/>
      <c r="J97" s="176"/>
    </row>
    <row r="98" ht="17.5" customHeight="1" spans="1:10">
      <c r="A98" s="22">
        <v>20826</v>
      </c>
      <c r="B98" s="235" t="s">
        <v>254</v>
      </c>
      <c r="C98" s="90">
        <v>6371.264</v>
      </c>
      <c r="D98" s="85">
        <f>_xlfn.XLOOKUP(A98,'[2]YB01'!$D:$D,'[2]YB01'!$F:$F)</f>
        <v>6692</v>
      </c>
      <c r="E98" s="236">
        <f t="shared" si="6"/>
        <v>105.034103123022</v>
      </c>
      <c r="F98" s="90">
        <v>1043</v>
      </c>
      <c r="G98" s="236">
        <v>18.4634448574969</v>
      </c>
      <c r="H98" s="85">
        <f>_xlfn.XLOOKUP(A98,[4]sheet0!$C:$C,[4]sheet0!$Q:$Q)</f>
        <v>6929.1</v>
      </c>
      <c r="I98" s="90">
        <f t="shared" si="4"/>
        <v>557.836</v>
      </c>
      <c r="J98" s="176">
        <f>I98/C98*100</f>
        <v>8.75549969362437</v>
      </c>
    </row>
    <row r="99" ht="17.5" customHeight="1" spans="1:10">
      <c r="A99" s="22">
        <v>20827</v>
      </c>
      <c r="B99" s="235" t="s">
        <v>255</v>
      </c>
      <c r="C99" s="90"/>
      <c r="D99" s="85"/>
      <c r="E99" s="236"/>
      <c r="F99" s="90"/>
      <c r="G99" s="236"/>
      <c r="H99" s="85"/>
      <c r="I99" s="90"/>
      <c r="J99" s="176"/>
    </row>
    <row r="100" ht="17.5" customHeight="1" spans="1:10">
      <c r="A100" s="22">
        <v>20828</v>
      </c>
      <c r="B100" s="235" t="s">
        <v>256</v>
      </c>
      <c r="C100" s="90">
        <v>146.953931</v>
      </c>
      <c r="D100" s="85">
        <f>_xlfn.XLOOKUP(A100,'[2]YB01'!$D:$D,'[2]YB01'!$F:$F)</f>
        <v>196</v>
      </c>
      <c r="E100" s="236">
        <f t="shared" ref="E99:E130" si="7">D100/C100*100</f>
        <v>133.375132373968</v>
      </c>
      <c r="F100" s="90">
        <v>49</v>
      </c>
      <c r="G100" s="236">
        <v>33.3333333333333</v>
      </c>
      <c r="H100" s="85">
        <f>_xlfn.XLOOKUP(A100,[4]sheet0!$C:$C,[4]sheet0!$Q:$Q)</f>
        <v>131.785062</v>
      </c>
      <c r="I100" s="90">
        <f t="shared" si="4"/>
        <v>-15.168869</v>
      </c>
      <c r="J100" s="176">
        <f t="shared" ref="J100:J114" si="8">I100/C100*100</f>
        <v>-10.3221934226448</v>
      </c>
    </row>
    <row r="101" ht="17.5" customHeight="1" spans="1:10">
      <c r="A101" s="22">
        <v>20830</v>
      </c>
      <c r="B101" s="235" t="s">
        <v>257</v>
      </c>
      <c r="C101" s="90">
        <v>776.312</v>
      </c>
      <c r="D101" s="85">
        <f>_xlfn.XLOOKUP(A101,'[2]YB01'!$D:$D,'[2]YB01'!$F:$F)</f>
        <v>727</v>
      </c>
      <c r="E101" s="236">
        <f t="shared" si="7"/>
        <v>93.6479147559229</v>
      </c>
      <c r="F101" s="90">
        <v>-1944</v>
      </c>
      <c r="G101" s="236">
        <v>-72.781729689255</v>
      </c>
      <c r="H101" s="85">
        <f>_xlfn.XLOOKUP(A101,[4]sheet0!$C:$C,[4]sheet0!$Q:$Q)</f>
        <v>956.0116</v>
      </c>
      <c r="I101" s="90">
        <f t="shared" si="4"/>
        <v>179.6996</v>
      </c>
      <c r="J101" s="176">
        <f t="shared" si="8"/>
        <v>23.1478580776801</v>
      </c>
    </row>
    <row r="102" ht="17.5" customHeight="1" spans="1:10">
      <c r="A102" s="22">
        <v>20899</v>
      </c>
      <c r="B102" s="235" t="s">
        <v>258</v>
      </c>
      <c r="C102" s="90">
        <v>33.3</v>
      </c>
      <c r="D102" s="85"/>
      <c r="E102" s="236"/>
      <c r="F102" s="90"/>
      <c r="G102" s="236"/>
      <c r="H102" s="85"/>
      <c r="I102" s="90">
        <f t="shared" si="4"/>
        <v>-33.3</v>
      </c>
      <c r="J102" s="176">
        <f t="shared" si="8"/>
        <v>-100</v>
      </c>
    </row>
    <row r="103" ht="17.5" customHeight="1" spans="1:10">
      <c r="A103" s="17">
        <v>210</v>
      </c>
      <c r="B103" s="95" t="s">
        <v>259</v>
      </c>
      <c r="C103" s="85">
        <f>SUM(C104:C117)</f>
        <v>17063.857066</v>
      </c>
      <c r="D103" s="85">
        <f>_xlfn.XLOOKUP(A103,'[2]YB01'!$D:$D,'[2]YB01'!$F:$F)</f>
        <v>18212</v>
      </c>
      <c r="E103" s="234">
        <f t="shared" si="7"/>
        <v>106.728507684747</v>
      </c>
      <c r="F103" s="85">
        <v>3614</v>
      </c>
      <c r="G103" s="234">
        <v>24.7568160021921</v>
      </c>
      <c r="H103" s="85">
        <f>_xlfn.XLOOKUP(A103,[4]sheet0!$C:$C,[4]sheet0!$Q:$Q)</f>
        <v>16763.946175</v>
      </c>
      <c r="I103" s="85">
        <f t="shared" si="4"/>
        <v>-299.910891</v>
      </c>
      <c r="J103" s="169">
        <f t="shared" si="8"/>
        <v>-1.75757971858295</v>
      </c>
    </row>
    <row r="104" ht="17.5" customHeight="1" spans="1:10">
      <c r="A104" s="22">
        <v>21001</v>
      </c>
      <c r="B104" s="235" t="s">
        <v>260</v>
      </c>
      <c r="C104" s="90">
        <v>501.940147</v>
      </c>
      <c r="D104" s="85">
        <f>_xlfn.XLOOKUP(A104,'[2]YB01'!$D:$D,'[2]YB01'!$F:$F)</f>
        <v>568</v>
      </c>
      <c r="E104" s="236">
        <f t="shared" si="7"/>
        <v>113.160902429269</v>
      </c>
      <c r="F104" s="90">
        <v>37</v>
      </c>
      <c r="G104" s="236">
        <v>6.96798493408663</v>
      </c>
      <c r="H104" s="85">
        <f>_xlfn.XLOOKUP(A104,[4]sheet0!$C:$C,[4]sheet0!$Q:$Q)</f>
        <v>459.826222</v>
      </c>
      <c r="I104" s="90">
        <f t="shared" si="4"/>
        <v>-42.1139250000001</v>
      </c>
      <c r="J104" s="176">
        <f t="shared" si="8"/>
        <v>-8.39022844689888</v>
      </c>
    </row>
    <row r="105" ht="17.5" customHeight="1" spans="1:10">
      <c r="A105" s="22">
        <v>21002</v>
      </c>
      <c r="B105" s="235" t="s">
        <v>261</v>
      </c>
      <c r="C105" s="90">
        <v>925.766694</v>
      </c>
      <c r="D105" s="85">
        <f>_xlfn.XLOOKUP(A105,'[2]YB01'!$D:$D,'[2]YB01'!$F:$F)</f>
        <v>1043</v>
      </c>
      <c r="E105" s="236">
        <f t="shared" si="7"/>
        <v>112.663374774638</v>
      </c>
      <c r="F105" s="90">
        <v>137</v>
      </c>
      <c r="G105" s="236">
        <v>15.121412803532</v>
      </c>
      <c r="H105" s="85">
        <f>_xlfn.XLOOKUP(A105,[4]sheet0!$C:$C,[4]sheet0!$Q:$Q)</f>
        <v>860.063981</v>
      </c>
      <c r="I105" s="90">
        <f t="shared" si="4"/>
        <v>-65.702713</v>
      </c>
      <c r="J105" s="176">
        <f t="shared" si="8"/>
        <v>-7.09711349801487</v>
      </c>
    </row>
    <row r="106" ht="17.5" customHeight="1" spans="1:10">
      <c r="A106" s="22">
        <v>21003</v>
      </c>
      <c r="B106" s="235" t="s">
        <v>262</v>
      </c>
      <c r="C106" s="90">
        <v>2336.031205</v>
      </c>
      <c r="D106" s="85">
        <f>_xlfn.XLOOKUP(A106,'[2]YB01'!$D:$D,'[2]YB01'!$F:$F)</f>
        <v>1916</v>
      </c>
      <c r="E106" s="236">
        <f t="shared" si="7"/>
        <v>82.0194523043625</v>
      </c>
      <c r="F106" s="90">
        <v>150</v>
      </c>
      <c r="G106" s="236">
        <v>8.49377123442809</v>
      </c>
      <c r="H106" s="85">
        <f>_xlfn.XLOOKUP(A106,[4]sheet0!$C:$C,[4]sheet0!$Q:$Q)</f>
        <v>1949.001467</v>
      </c>
      <c r="I106" s="90">
        <f t="shared" si="4"/>
        <v>-387.029738</v>
      </c>
      <c r="J106" s="176">
        <f t="shared" si="8"/>
        <v>-16.567832534583</v>
      </c>
    </row>
    <row r="107" ht="17.5" customHeight="1" spans="1:10">
      <c r="A107" s="22">
        <v>21004</v>
      </c>
      <c r="B107" s="235" t="s">
        <v>263</v>
      </c>
      <c r="C107" s="90">
        <f>3075.702792+70</f>
        <v>3145.702792</v>
      </c>
      <c r="D107" s="85">
        <f>_xlfn.XLOOKUP(A107,'[2]YB01'!$D:$D,'[2]YB01'!$F:$F)</f>
        <v>3259</v>
      </c>
      <c r="E107" s="236">
        <f t="shared" si="7"/>
        <v>103.601650107827</v>
      </c>
      <c r="F107" s="90">
        <v>545</v>
      </c>
      <c r="G107" s="236">
        <v>20.0810611643331</v>
      </c>
      <c r="H107" s="85">
        <f>_xlfn.XLOOKUP(A107,[4]sheet0!$C:$C,[4]sheet0!$Q:$Q)</f>
        <v>2797.680233</v>
      </c>
      <c r="I107" s="90">
        <f t="shared" si="4"/>
        <v>-348.022559</v>
      </c>
      <c r="J107" s="176">
        <f t="shared" si="8"/>
        <v>-11.0634278573638</v>
      </c>
    </row>
    <row r="108" ht="17.5" customHeight="1" spans="1:10">
      <c r="A108" s="22">
        <v>21007</v>
      </c>
      <c r="B108" s="235" t="s">
        <v>264</v>
      </c>
      <c r="C108" s="90">
        <v>1616.388897</v>
      </c>
      <c r="D108" s="85">
        <f>_xlfn.XLOOKUP(A108,'[2]YB01'!$D:$D,'[2]YB01'!$F:$F)</f>
        <v>1498</v>
      </c>
      <c r="E108" s="236">
        <f t="shared" si="7"/>
        <v>92.6757170121789</v>
      </c>
      <c r="F108" s="90">
        <v>-3</v>
      </c>
      <c r="G108" s="236">
        <v>-0.199866755496336</v>
      </c>
      <c r="H108" s="85">
        <f>_xlfn.XLOOKUP(A108,[4]sheet0!$C:$C,[4]sheet0!$Q:$Q)</f>
        <v>1549.233932</v>
      </c>
      <c r="I108" s="90">
        <f t="shared" si="4"/>
        <v>-67.1549649999999</v>
      </c>
      <c r="J108" s="176">
        <f t="shared" si="8"/>
        <v>-4.15462919379357</v>
      </c>
    </row>
    <row r="109" ht="17.5" customHeight="1" spans="1:10">
      <c r="A109" s="22">
        <v>21011</v>
      </c>
      <c r="B109" s="235" t="s">
        <v>265</v>
      </c>
      <c r="C109" s="90">
        <v>4895.261604</v>
      </c>
      <c r="D109" s="85">
        <f>_xlfn.XLOOKUP(A109,'[2]YB01'!$D:$D,'[2]YB01'!$F:$F)</f>
        <v>5128</v>
      </c>
      <c r="E109" s="236">
        <f t="shared" si="7"/>
        <v>104.754360743659</v>
      </c>
      <c r="F109" s="90">
        <v>285</v>
      </c>
      <c r="G109" s="236">
        <v>5.88478215981829</v>
      </c>
      <c r="H109" s="85">
        <f>_xlfn.XLOOKUP(A109,[4]sheet0!$C:$C,[4]sheet0!$Q:$Q)</f>
        <v>5328.941781</v>
      </c>
      <c r="I109" s="90">
        <f t="shared" si="4"/>
        <v>433.680177</v>
      </c>
      <c r="J109" s="176">
        <f t="shared" si="8"/>
        <v>8.85918286053666</v>
      </c>
    </row>
    <row r="110" ht="17.5" customHeight="1" spans="1:10">
      <c r="A110" s="22">
        <v>21012</v>
      </c>
      <c r="B110" s="235" t="s">
        <v>266</v>
      </c>
      <c r="C110" s="90">
        <v>478.58</v>
      </c>
      <c r="D110" s="85">
        <f>_xlfn.XLOOKUP(A110,'[2]YB01'!$D:$D,'[2]YB01'!$F:$F)</f>
        <v>467</v>
      </c>
      <c r="E110" s="236">
        <f t="shared" si="7"/>
        <v>97.5803418446237</v>
      </c>
      <c r="F110" s="90">
        <v>10</v>
      </c>
      <c r="G110" s="236">
        <v>2.18818380743982</v>
      </c>
      <c r="H110" s="85">
        <f>_xlfn.XLOOKUP(A110,[4]sheet0!$C:$C,[4]sheet0!$Q:$Q)</f>
        <v>499.0828</v>
      </c>
      <c r="I110" s="90">
        <f t="shared" si="4"/>
        <v>20.5028</v>
      </c>
      <c r="J110" s="176">
        <f t="shared" si="8"/>
        <v>4.28409043420119</v>
      </c>
    </row>
    <row r="111" ht="17.5" customHeight="1" spans="1:10">
      <c r="A111" s="22">
        <v>21013</v>
      </c>
      <c r="B111" s="235" t="s">
        <v>267</v>
      </c>
      <c r="C111" s="90">
        <v>2454.45</v>
      </c>
      <c r="D111" s="85">
        <f>_xlfn.XLOOKUP(A111,'[2]YB01'!$D:$D,'[2]YB01'!$F:$F)</f>
        <v>2658</v>
      </c>
      <c r="E111" s="236">
        <f t="shared" si="7"/>
        <v>108.293100287233</v>
      </c>
      <c r="F111" s="90">
        <v>1256</v>
      </c>
      <c r="G111" s="236">
        <v>89.586305278174</v>
      </c>
      <c r="H111" s="85">
        <f>_xlfn.XLOOKUP(A111,[4]sheet0!$C:$C,[4]sheet0!$Q:$Q)</f>
        <v>1903.4</v>
      </c>
      <c r="I111" s="90">
        <f t="shared" si="4"/>
        <v>-551.05</v>
      </c>
      <c r="J111" s="176">
        <f t="shared" si="8"/>
        <v>-22.4510582818961</v>
      </c>
    </row>
    <row r="112" ht="17.5" customHeight="1" spans="1:10">
      <c r="A112" s="22">
        <v>21014</v>
      </c>
      <c r="B112" s="235" t="s">
        <v>268</v>
      </c>
      <c r="C112" s="90">
        <v>30.3335</v>
      </c>
      <c r="D112" s="85">
        <f>_xlfn.XLOOKUP(A112,'[2]YB01'!$D:$D,'[2]YB01'!$F:$F)</f>
        <v>31</v>
      </c>
      <c r="E112" s="236">
        <f t="shared" si="7"/>
        <v>102.197240674502</v>
      </c>
      <c r="F112" s="177">
        <v>-3</v>
      </c>
      <c r="G112" s="236">
        <v>-8.82352941176471</v>
      </c>
      <c r="H112" s="85">
        <f>_xlfn.XLOOKUP(A112,[4]sheet0!$C:$C,[4]sheet0!$Q:$Q)</f>
        <v>30.646472</v>
      </c>
      <c r="I112" s="90">
        <v>1</v>
      </c>
      <c r="J112" s="176">
        <f t="shared" si="8"/>
        <v>3.29668518304844</v>
      </c>
    </row>
    <row r="113" ht="17.95" customHeight="1" spans="1:10">
      <c r="A113" s="22">
        <v>21015</v>
      </c>
      <c r="B113" s="235" t="s">
        <v>269</v>
      </c>
      <c r="C113" s="90">
        <v>434.402227</v>
      </c>
      <c r="D113" s="85">
        <f>_xlfn.XLOOKUP(A113,'[2]YB01'!$D:$D,'[2]YB01'!$F:$F)</f>
        <v>410</v>
      </c>
      <c r="E113" s="236">
        <f t="shared" si="7"/>
        <v>94.3825732274618</v>
      </c>
      <c r="F113" s="90">
        <v>-13</v>
      </c>
      <c r="G113" s="236">
        <v>-3.07328605200946</v>
      </c>
      <c r="H113" s="85">
        <f>_xlfn.XLOOKUP(A113,[4]sheet0!$C:$C,[4]sheet0!$Q:$Q)</f>
        <v>390.980487</v>
      </c>
      <c r="I113" s="90">
        <f t="shared" si="4"/>
        <v>-43.42174</v>
      </c>
      <c r="J113" s="176">
        <f t="shared" si="8"/>
        <v>-9.99574525661905</v>
      </c>
    </row>
    <row r="114" ht="17.5" customHeight="1" spans="1:10">
      <c r="A114" s="22">
        <v>21017</v>
      </c>
      <c r="B114" s="235" t="s">
        <v>270</v>
      </c>
      <c r="C114" s="90">
        <v>50</v>
      </c>
      <c r="D114" s="85">
        <f>_xlfn.XLOOKUP(A114,'[2]YB01'!$D:$D,'[2]YB01'!$F:$F)</f>
        <v>50</v>
      </c>
      <c r="E114" s="236">
        <f t="shared" si="7"/>
        <v>100</v>
      </c>
      <c r="F114" s="90">
        <v>30</v>
      </c>
      <c r="G114" s="237">
        <v>150</v>
      </c>
      <c r="H114" s="85"/>
      <c r="I114" s="90">
        <f t="shared" si="4"/>
        <v>-50</v>
      </c>
      <c r="J114" s="176">
        <f t="shared" si="8"/>
        <v>-100</v>
      </c>
    </row>
    <row r="115" ht="17.5" customHeight="1" spans="1:10">
      <c r="A115" s="22">
        <v>21018</v>
      </c>
      <c r="B115" s="235" t="s">
        <v>271</v>
      </c>
      <c r="C115" s="90"/>
      <c r="D115" s="85"/>
      <c r="E115" s="236"/>
      <c r="F115" s="90">
        <v>-1</v>
      </c>
      <c r="G115" s="237">
        <v>-100</v>
      </c>
      <c r="H115" s="85"/>
      <c r="I115" s="90"/>
      <c r="J115" s="176"/>
    </row>
    <row r="116" ht="17.5" customHeight="1" spans="1:10">
      <c r="A116" s="22">
        <v>21019</v>
      </c>
      <c r="B116" s="235" t="s">
        <v>272</v>
      </c>
      <c r="C116" s="90"/>
      <c r="D116" s="85">
        <f>_xlfn.XLOOKUP(A116,'[2]YB01'!$D:$D,'[2]YB01'!$F:$F)</f>
        <v>991</v>
      </c>
      <c r="E116" s="236"/>
      <c r="F116" s="13">
        <v>991</v>
      </c>
      <c r="G116" s="237"/>
      <c r="H116" s="85">
        <f>_xlfn.XLOOKUP(A116,[4]sheet0!$C:$C,[4]sheet0!$Q:$Q)</f>
        <v>977.1</v>
      </c>
      <c r="I116" s="90"/>
      <c r="J116" s="176"/>
    </row>
    <row r="117" ht="17.5" customHeight="1" spans="1:10">
      <c r="A117" s="22">
        <v>21099</v>
      </c>
      <c r="B117" s="235" t="s">
        <v>273</v>
      </c>
      <c r="C117" s="90">
        <v>195</v>
      </c>
      <c r="D117" s="85">
        <f>_xlfn.XLOOKUP(A117,'[2]YB01'!$D:$D,'[2]YB01'!$F:$F)</f>
        <v>193</v>
      </c>
      <c r="E117" s="236"/>
      <c r="F117" s="90">
        <v>193</v>
      </c>
      <c r="G117" s="236"/>
      <c r="H117" s="85">
        <f>_xlfn.XLOOKUP(A117,[4]sheet0!$C:$C,[4]sheet0!$Q:$Q)</f>
        <v>17.9888</v>
      </c>
      <c r="I117" s="90">
        <f t="shared" si="4"/>
        <v>-177.0112</v>
      </c>
      <c r="J117" s="176">
        <f>I117/C117*100</f>
        <v>-90.7749743589744</v>
      </c>
    </row>
    <row r="118" ht="17.5" customHeight="1" spans="1:10">
      <c r="A118" s="17">
        <v>211</v>
      </c>
      <c r="B118" s="95" t="s">
        <v>274</v>
      </c>
      <c r="C118" s="85">
        <f>SUM(C119:C132)</f>
        <v>6525.6264</v>
      </c>
      <c r="D118" s="85">
        <f>_xlfn.XLOOKUP(A118,'[2]YB01'!$D:$D,'[2]YB01'!$F:$F)</f>
        <v>7190</v>
      </c>
      <c r="E118" s="234">
        <f t="shared" si="7"/>
        <v>110.180993505849</v>
      </c>
      <c r="F118" s="85">
        <v>3747</v>
      </c>
      <c r="G118" s="234">
        <v>108.829509148998</v>
      </c>
      <c r="H118" s="85">
        <f>_xlfn.XLOOKUP(A118,[4]sheet0!$C:$C,[4]sheet0!$Q:$Q)</f>
        <v>5074.481507</v>
      </c>
      <c r="I118" s="85">
        <f t="shared" si="4"/>
        <v>-1451.144893</v>
      </c>
      <c r="J118" s="176">
        <f>I118/C118*100</f>
        <v>-22.2376336622642</v>
      </c>
    </row>
    <row r="119" ht="17.5" customHeight="1" spans="1:10">
      <c r="A119" s="22">
        <v>21101</v>
      </c>
      <c r="B119" s="235" t="s">
        <v>275</v>
      </c>
      <c r="C119" s="90"/>
      <c r="D119" s="85">
        <f>_xlfn.XLOOKUP(A119,'[2]YB01'!$D:$D,'[2]YB01'!$F:$F)</f>
        <v>36</v>
      </c>
      <c r="E119" s="236"/>
      <c r="F119" s="90">
        <v>26</v>
      </c>
      <c r="G119" s="236">
        <v>260</v>
      </c>
      <c r="H119" s="85">
        <f>_xlfn.XLOOKUP(A119,[4]sheet0!$C:$C,[4]sheet0!$Q:$Q)</f>
        <v>28.9</v>
      </c>
      <c r="I119" s="90"/>
      <c r="J119" s="176"/>
    </row>
    <row r="120" ht="17.5" customHeight="1" spans="1:10">
      <c r="A120" s="22">
        <v>21102</v>
      </c>
      <c r="B120" s="235" t="s">
        <v>276</v>
      </c>
      <c r="C120" s="90">
        <v>6.95</v>
      </c>
      <c r="D120" s="85">
        <f>_xlfn.XLOOKUP(A120,'[2]YB01'!$D:$D,'[2]YB01'!$F:$F)</f>
        <v>13</v>
      </c>
      <c r="E120" s="236"/>
      <c r="F120" s="90">
        <v>12</v>
      </c>
      <c r="G120" s="236">
        <v>1200</v>
      </c>
      <c r="H120" s="85"/>
      <c r="I120" s="90">
        <f t="shared" si="4"/>
        <v>-6.95</v>
      </c>
      <c r="J120" s="176">
        <f>I120/C120*100</f>
        <v>-100</v>
      </c>
    </row>
    <row r="121" ht="17.5" customHeight="1" spans="1:10">
      <c r="A121" s="22">
        <v>21103</v>
      </c>
      <c r="B121" s="235" t="s">
        <v>277</v>
      </c>
      <c r="C121" s="90">
        <v>53.105224</v>
      </c>
      <c r="D121" s="85">
        <f>_xlfn.XLOOKUP(A121,'[2]YB01'!$D:$D,'[2]YB01'!$F:$F)</f>
        <v>54</v>
      </c>
      <c r="E121" s="236">
        <f t="shared" si="7"/>
        <v>101.684911450519</v>
      </c>
      <c r="F121" s="90">
        <v>8</v>
      </c>
      <c r="G121" s="236">
        <v>17.3913043478261</v>
      </c>
      <c r="H121" s="85">
        <f>_xlfn.XLOOKUP(A121,[4]sheet0!$C:$C,[4]sheet0!$Q:$Q)</f>
        <v>9.068894</v>
      </c>
      <c r="I121" s="90">
        <f t="shared" si="4"/>
        <v>-44.03633</v>
      </c>
      <c r="J121" s="176">
        <f>I121/C121*100</f>
        <v>-82.9227836417751</v>
      </c>
    </row>
    <row r="122" ht="17.5" customHeight="1" spans="1:10">
      <c r="A122" s="22">
        <v>21104</v>
      </c>
      <c r="B122" s="235" t="s">
        <v>278</v>
      </c>
      <c r="C122" s="90">
        <v>3088.676298</v>
      </c>
      <c r="D122" s="85">
        <f>_xlfn.XLOOKUP(A122,'[2]YB01'!$D:$D,'[2]YB01'!$F:$F)</f>
        <v>3089</v>
      </c>
      <c r="E122" s="236">
        <f t="shared" si="7"/>
        <v>100.01048028245</v>
      </c>
      <c r="F122" s="177">
        <v>-200</v>
      </c>
      <c r="G122" s="236">
        <v>-6.08087564609304</v>
      </c>
      <c r="H122" s="85">
        <f>_xlfn.XLOOKUP(A122,[4]sheet0!$C:$C,[4]sheet0!$Q:$Q)</f>
        <v>2595</v>
      </c>
      <c r="I122" s="90">
        <f t="shared" si="4"/>
        <v>-493.676298</v>
      </c>
      <c r="J122" s="176">
        <f>I122/C122*100</f>
        <v>-15.9834262437818</v>
      </c>
    </row>
    <row r="123" ht="17.5" customHeight="1" spans="1:10">
      <c r="A123" s="22">
        <v>21105</v>
      </c>
      <c r="B123" s="235" t="s">
        <v>279</v>
      </c>
      <c r="C123" s="90">
        <v>3355.714878</v>
      </c>
      <c r="D123" s="85">
        <f>_xlfn.XLOOKUP(A123,'[2]YB01'!$D:$D,'[2]YB01'!$F:$F)</f>
        <v>3956</v>
      </c>
      <c r="E123" s="236">
        <f t="shared" si="7"/>
        <v>117.888442368434</v>
      </c>
      <c r="F123" s="90">
        <v>3918</v>
      </c>
      <c r="G123" s="236">
        <v>10310.5263157895</v>
      </c>
      <c r="H123" s="85">
        <f>_xlfn.XLOOKUP(A123,[4]sheet0!$C:$C,[4]sheet0!$Q:$Q)</f>
        <v>2441.512613</v>
      </c>
      <c r="I123" s="90">
        <f t="shared" si="4"/>
        <v>-914.202265</v>
      </c>
      <c r="J123" s="176">
        <f>I123/C123*100</f>
        <v>-27.2431448509971</v>
      </c>
    </row>
    <row r="124" ht="17.5" customHeight="1" spans="1:10">
      <c r="A124" s="22">
        <v>21107</v>
      </c>
      <c r="B124" s="235" t="s">
        <v>280</v>
      </c>
      <c r="C124" s="13"/>
      <c r="D124" s="85"/>
      <c r="E124" s="236"/>
      <c r="F124" s="177"/>
      <c r="G124" s="236"/>
      <c r="H124" s="85"/>
      <c r="I124" s="90"/>
      <c r="J124" s="176"/>
    </row>
    <row r="125" ht="17.5" customHeight="1" spans="1:10">
      <c r="A125" s="22">
        <v>21108</v>
      </c>
      <c r="B125" s="235" t="s">
        <v>281</v>
      </c>
      <c r="C125" s="13"/>
      <c r="D125" s="85"/>
      <c r="E125" s="236"/>
      <c r="F125" s="13"/>
      <c r="G125" s="237"/>
      <c r="H125" s="85"/>
      <c r="I125" s="90"/>
      <c r="J125" s="176"/>
    </row>
    <row r="126" ht="17.5" customHeight="1" spans="1:10">
      <c r="A126" s="22">
        <v>21109</v>
      </c>
      <c r="B126" s="238" t="s">
        <v>282</v>
      </c>
      <c r="C126" s="13"/>
      <c r="D126" s="85"/>
      <c r="E126" s="236"/>
      <c r="F126" s="13"/>
      <c r="G126" s="237"/>
      <c r="H126" s="85"/>
      <c r="I126" s="90"/>
      <c r="J126" s="176"/>
    </row>
    <row r="127" ht="17.5" customHeight="1" spans="1:10">
      <c r="A127" s="22">
        <v>21110</v>
      </c>
      <c r="B127" s="235" t="s">
        <v>283</v>
      </c>
      <c r="C127" s="90">
        <v>21.18</v>
      </c>
      <c r="D127" s="85">
        <f>_xlfn.XLOOKUP(A127,'[2]YB01'!$D:$D,'[2]YB01'!$F:$F)</f>
        <v>21</v>
      </c>
      <c r="E127" s="236">
        <f t="shared" si="7"/>
        <v>99.1501416430595</v>
      </c>
      <c r="F127" s="90">
        <v>-38</v>
      </c>
      <c r="G127" s="236">
        <v>-64.4067796610169</v>
      </c>
      <c r="H127" s="85"/>
      <c r="I127" s="90">
        <f t="shared" si="4"/>
        <v>-21.18</v>
      </c>
      <c r="J127" s="176">
        <f t="shared" ref="J127:J158" si="9">I127/C127*100</f>
        <v>-100</v>
      </c>
    </row>
    <row r="128" ht="17.5" customHeight="1" spans="1:10">
      <c r="A128" s="22">
        <v>21111</v>
      </c>
      <c r="B128" s="235" t="s">
        <v>284</v>
      </c>
      <c r="C128" s="90"/>
      <c r="D128" s="85">
        <f>_xlfn.XLOOKUP(A128,'[2]YB01'!$D:$D,'[2]YB01'!$F:$F)</f>
        <v>21</v>
      </c>
      <c r="E128" s="236"/>
      <c r="F128" s="90">
        <v>21</v>
      </c>
      <c r="G128" s="236"/>
      <c r="H128" s="85"/>
      <c r="I128" s="90"/>
      <c r="J128" s="176"/>
    </row>
    <row r="129" ht="17.5" customHeight="1" spans="1:10">
      <c r="A129" s="22">
        <v>21112</v>
      </c>
      <c r="B129" s="235" t="s">
        <v>285</v>
      </c>
      <c r="C129" s="90"/>
      <c r="D129" s="85"/>
      <c r="E129" s="236"/>
      <c r="F129" s="90"/>
      <c r="G129" s="236"/>
      <c r="H129" s="85"/>
      <c r="I129" s="90"/>
      <c r="J129" s="176"/>
    </row>
    <row r="130" ht="17.5" customHeight="1" spans="1:10">
      <c r="A130" s="22">
        <v>21113</v>
      </c>
      <c r="B130" s="235" t="s">
        <v>286</v>
      </c>
      <c r="C130" s="90"/>
      <c r="D130" s="85"/>
      <c r="E130" s="236"/>
      <c r="F130" s="90"/>
      <c r="G130" s="236"/>
      <c r="H130" s="85"/>
      <c r="I130" s="90"/>
      <c r="J130" s="176"/>
    </row>
    <row r="131" ht="17.5" customHeight="1" spans="1:10">
      <c r="A131" s="22">
        <v>21114</v>
      </c>
      <c r="B131" s="235" t="s">
        <v>287</v>
      </c>
      <c r="C131" s="177"/>
      <c r="D131" s="85"/>
      <c r="E131" s="236"/>
      <c r="F131" s="177"/>
      <c r="G131" s="236"/>
      <c r="H131" s="85"/>
      <c r="I131" s="90"/>
      <c r="J131" s="176"/>
    </row>
    <row r="132" ht="17.5" customHeight="1" spans="1:10">
      <c r="A132" s="22">
        <v>21199</v>
      </c>
      <c r="B132" s="235" t="s">
        <v>288</v>
      </c>
      <c r="C132" s="90"/>
      <c r="D132" s="85"/>
      <c r="E132" s="236"/>
      <c r="F132" s="90"/>
      <c r="G132" s="236"/>
      <c r="H132" s="85"/>
      <c r="I132" s="90"/>
      <c r="J132" s="176"/>
    </row>
    <row r="133" ht="17.5" customHeight="1" spans="1:10">
      <c r="A133" s="17">
        <v>212</v>
      </c>
      <c r="B133" s="95" t="s">
        <v>289</v>
      </c>
      <c r="C133" s="85">
        <f>SUM(C134:C139)</f>
        <v>5020.282802</v>
      </c>
      <c r="D133" s="85">
        <f>_xlfn.XLOOKUP(A133,'[2]YB01'!$D:$D,'[2]YB01'!$F:$F)</f>
        <v>4728</v>
      </c>
      <c r="E133" s="234">
        <f t="shared" ref="E131:E162" si="10">D133/C133*100</f>
        <v>94.1779614111867</v>
      </c>
      <c r="F133" s="85">
        <v>1586</v>
      </c>
      <c r="G133" s="234">
        <v>50.4774029280713</v>
      </c>
      <c r="H133" s="85">
        <f>_xlfn.XLOOKUP(A133,[4]sheet0!$C:$C,[4]sheet0!$Q:$Q)</f>
        <v>4085.915276</v>
      </c>
      <c r="I133" s="85">
        <f t="shared" si="4"/>
        <v>-934.367526</v>
      </c>
      <c r="J133" s="169">
        <f t="shared" si="9"/>
        <v>-18.6118504245968</v>
      </c>
    </row>
    <row r="134" ht="17.95" customHeight="1" spans="1:10">
      <c r="A134" s="22">
        <v>21201</v>
      </c>
      <c r="B134" s="235" t="s">
        <v>290</v>
      </c>
      <c r="C134" s="90">
        <v>882.032905</v>
      </c>
      <c r="D134" s="85">
        <f>_xlfn.XLOOKUP(A134,'[2]YB01'!$D:$D,'[2]YB01'!$F:$F)</f>
        <v>1303</v>
      </c>
      <c r="E134" s="236">
        <f t="shared" si="10"/>
        <v>147.726915017983</v>
      </c>
      <c r="F134" s="90">
        <v>455</v>
      </c>
      <c r="G134" s="236">
        <v>53.6556603773585</v>
      </c>
      <c r="H134" s="85">
        <f>_xlfn.XLOOKUP(A134,[4]sheet0!$C:$C,[4]sheet0!$Q:$Q)</f>
        <v>822.27526</v>
      </c>
      <c r="I134" s="90">
        <f t="shared" si="4"/>
        <v>-59.757645</v>
      </c>
      <c r="J134" s="176">
        <f t="shared" si="9"/>
        <v>-6.77499044097454</v>
      </c>
    </row>
    <row r="135" ht="17.5" customHeight="1" spans="1:10">
      <c r="A135" s="22">
        <v>21202</v>
      </c>
      <c r="B135" s="235" t="s">
        <v>291</v>
      </c>
      <c r="C135" s="90"/>
      <c r="D135" s="85"/>
      <c r="E135" s="236"/>
      <c r="F135" s="90"/>
      <c r="G135" s="236"/>
      <c r="H135" s="85"/>
      <c r="I135" s="90"/>
      <c r="J135" s="176"/>
    </row>
    <row r="136" ht="17.5" customHeight="1" spans="1:10">
      <c r="A136" s="22">
        <v>21203</v>
      </c>
      <c r="B136" s="235" t="s">
        <v>292</v>
      </c>
      <c r="C136" s="90">
        <v>3333.736889</v>
      </c>
      <c r="D136" s="85">
        <f>_xlfn.XLOOKUP(A136,'[2]YB01'!$D:$D,'[2]YB01'!$F:$F)</f>
        <v>1549</v>
      </c>
      <c r="E136" s="236">
        <f t="shared" si="10"/>
        <v>46.4643747114861</v>
      </c>
      <c r="F136" s="90">
        <v>-370</v>
      </c>
      <c r="G136" s="236">
        <v>-19.2808754559667</v>
      </c>
      <c r="H136" s="85">
        <f>_xlfn.XLOOKUP(A136,[4]sheet0!$C:$C,[4]sheet0!$Q:$Q)</f>
        <v>1345.2516</v>
      </c>
      <c r="I136" s="90">
        <f t="shared" ref="I136:I206" si="11">H136-C136</f>
        <v>-1988.485289</v>
      </c>
      <c r="J136" s="176">
        <f t="shared" si="9"/>
        <v>-59.6473373637016</v>
      </c>
    </row>
    <row r="137" ht="17.5" customHeight="1" spans="1:10">
      <c r="A137" s="22">
        <v>21205</v>
      </c>
      <c r="B137" s="235" t="s">
        <v>293</v>
      </c>
      <c r="C137" s="90">
        <v>514.30058</v>
      </c>
      <c r="D137" s="85">
        <f>_xlfn.XLOOKUP(A137,'[2]YB01'!$D:$D,'[2]YB01'!$F:$F)</f>
        <v>1671</v>
      </c>
      <c r="E137" s="236">
        <f t="shared" si="10"/>
        <v>324.907275041378</v>
      </c>
      <c r="F137" s="90">
        <v>1464</v>
      </c>
      <c r="G137" s="236">
        <v>707.246376811594</v>
      </c>
      <c r="H137" s="85">
        <f>_xlfn.XLOOKUP(A137,[4]sheet0!$C:$C,[4]sheet0!$Q:$Q)</f>
        <v>1806.256531</v>
      </c>
      <c r="I137" s="90">
        <f t="shared" si="11"/>
        <v>1291.955951</v>
      </c>
      <c r="J137" s="176">
        <f t="shared" si="9"/>
        <v>251.206395878457</v>
      </c>
    </row>
    <row r="138" ht="17.5" customHeight="1" spans="1:10">
      <c r="A138" s="22">
        <v>21206</v>
      </c>
      <c r="B138" s="235" t="s">
        <v>294</v>
      </c>
      <c r="C138" s="90"/>
      <c r="D138" s="85"/>
      <c r="E138" s="236"/>
      <c r="F138" s="177"/>
      <c r="G138" s="236"/>
      <c r="H138" s="85"/>
      <c r="I138" s="90"/>
      <c r="J138" s="176"/>
    </row>
    <row r="139" ht="17.5" customHeight="1" spans="1:10">
      <c r="A139" s="22">
        <v>21299</v>
      </c>
      <c r="B139" s="235" t="s">
        <v>295</v>
      </c>
      <c r="C139" s="90">
        <v>290.212428</v>
      </c>
      <c r="D139" s="85">
        <f>_xlfn.XLOOKUP(A139,'[2]YB01'!$D:$D,'[2]YB01'!$F:$F)</f>
        <v>205</v>
      </c>
      <c r="E139" s="236">
        <f t="shared" si="10"/>
        <v>70.6379121710115</v>
      </c>
      <c r="F139" s="90">
        <v>37</v>
      </c>
      <c r="G139" s="236">
        <v>22.0238095238095</v>
      </c>
      <c r="H139" s="85">
        <f>_xlfn.XLOOKUP(A139,[4]sheet0!$C:$C,[4]sheet0!$Q:$Q)</f>
        <v>112.131885</v>
      </c>
      <c r="I139" s="90">
        <f t="shared" si="11"/>
        <v>-178.080543</v>
      </c>
      <c r="J139" s="176">
        <f t="shared" si="9"/>
        <v>-61.3621353941465</v>
      </c>
    </row>
    <row r="140" ht="17.5" customHeight="1" spans="1:10">
      <c r="A140" s="17">
        <v>213</v>
      </c>
      <c r="B140" s="95" t="s">
        <v>296</v>
      </c>
      <c r="C140" s="85">
        <f>SUM(C141:C148)</f>
        <v>43388.67917</v>
      </c>
      <c r="D140" s="85">
        <f>_xlfn.XLOOKUP(A140,'[2]YB01'!$D:$D,'[2]YB01'!$F:$F)</f>
        <v>47675</v>
      </c>
      <c r="E140" s="234">
        <f t="shared" si="10"/>
        <v>109.878892171863</v>
      </c>
      <c r="F140" s="85">
        <v>2865</v>
      </c>
      <c r="G140" s="234">
        <v>6.39366212898907</v>
      </c>
      <c r="H140" s="85">
        <f>_xlfn.XLOOKUP(A140,[4]sheet0!$C:$C,[4]sheet0!$Q:$Q)</f>
        <v>37424.282472</v>
      </c>
      <c r="I140" s="85">
        <f t="shared" si="11"/>
        <v>-5964.396698</v>
      </c>
      <c r="J140" s="169">
        <f t="shared" si="9"/>
        <v>-13.7464352731989</v>
      </c>
    </row>
    <row r="141" ht="17.5" customHeight="1" spans="1:10">
      <c r="A141" s="22">
        <v>21301</v>
      </c>
      <c r="B141" s="235" t="s">
        <v>297</v>
      </c>
      <c r="C141" s="90">
        <v>8758.23581</v>
      </c>
      <c r="D141" s="85">
        <f>_xlfn.XLOOKUP(A141,'[2]YB01'!$D:$D,'[2]YB01'!$F:$F)</f>
        <v>6641</v>
      </c>
      <c r="E141" s="236">
        <f t="shared" si="10"/>
        <v>75.8257729532405</v>
      </c>
      <c r="F141" s="90">
        <v>1220</v>
      </c>
      <c r="G141" s="236">
        <v>22.5050728647851</v>
      </c>
      <c r="H141" s="85">
        <f>_xlfn.XLOOKUP(A141,[4]sheet0!$C:$C,[4]sheet0!$Q:$Q)</f>
        <v>7093.163127</v>
      </c>
      <c r="I141" s="90">
        <f t="shared" si="11"/>
        <v>-1665.072683</v>
      </c>
      <c r="J141" s="176">
        <f t="shared" si="9"/>
        <v>-19.0115077867491</v>
      </c>
    </row>
    <row r="142" ht="17.5" customHeight="1" spans="1:10">
      <c r="A142" s="22">
        <v>21302</v>
      </c>
      <c r="B142" s="235" t="s">
        <v>298</v>
      </c>
      <c r="C142" s="90">
        <v>4235.238205</v>
      </c>
      <c r="D142" s="85">
        <f>_xlfn.XLOOKUP(A142,'[2]YB01'!$D:$D,'[2]YB01'!$F:$F)</f>
        <v>3478</v>
      </c>
      <c r="E142" s="236">
        <f t="shared" si="10"/>
        <v>82.1205285665863</v>
      </c>
      <c r="F142" s="90">
        <v>-648</v>
      </c>
      <c r="G142" s="236">
        <v>-15.70528356762</v>
      </c>
      <c r="H142" s="85">
        <f>_xlfn.XLOOKUP(A142,[4]sheet0!$C:$C,[4]sheet0!$Q:$Q)</f>
        <v>3677.964332</v>
      </c>
      <c r="I142" s="90">
        <f t="shared" si="11"/>
        <v>-557.273873</v>
      </c>
      <c r="J142" s="176">
        <f t="shared" si="9"/>
        <v>-13.1580290417219</v>
      </c>
    </row>
    <row r="143" ht="17.5" customHeight="1" spans="1:10">
      <c r="A143" s="22">
        <v>21303</v>
      </c>
      <c r="B143" s="235" t="s">
        <v>299</v>
      </c>
      <c r="C143" s="90">
        <v>6064.903193</v>
      </c>
      <c r="D143" s="85">
        <f>_xlfn.XLOOKUP(A143,'[2]YB01'!$D:$D,'[2]YB01'!$F:$F)</f>
        <v>3991</v>
      </c>
      <c r="E143" s="236">
        <f t="shared" si="10"/>
        <v>65.8048426000656</v>
      </c>
      <c r="F143" s="90">
        <v>481</v>
      </c>
      <c r="G143" s="236">
        <v>13.7037037037037</v>
      </c>
      <c r="H143" s="85">
        <f>_xlfn.XLOOKUP(A143,[4]sheet0!$C:$C,[4]sheet0!$Q:$Q)</f>
        <v>5080.96727</v>
      </c>
      <c r="I143" s="90">
        <f t="shared" si="11"/>
        <v>-983.935923</v>
      </c>
      <c r="J143" s="176">
        <f t="shared" si="9"/>
        <v>-16.2234398751103</v>
      </c>
    </row>
    <row r="144" ht="17.5" customHeight="1" spans="1:10">
      <c r="A144" s="22">
        <v>21305</v>
      </c>
      <c r="B144" s="235" t="s">
        <v>300</v>
      </c>
      <c r="C144" s="90">
        <v>16667.139207</v>
      </c>
      <c r="D144" s="85">
        <f>_xlfn.XLOOKUP(A144,'[2]YB01'!$D:$D,'[2]YB01'!$F:$F)</f>
        <v>26069</v>
      </c>
      <c r="E144" s="236">
        <f t="shared" si="10"/>
        <v>156.409565410309</v>
      </c>
      <c r="F144" s="90">
        <v>-2545</v>
      </c>
      <c r="G144" s="236">
        <v>-8.89424757111903</v>
      </c>
      <c r="H144" s="85">
        <f>_xlfn.XLOOKUP(A144,[4]sheet0!$C:$C,[4]sheet0!$Q:$Q)</f>
        <v>13871.564582</v>
      </c>
      <c r="I144" s="90">
        <f t="shared" si="11"/>
        <v>-2795.574625</v>
      </c>
      <c r="J144" s="176">
        <f t="shared" si="9"/>
        <v>-16.7729721956477</v>
      </c>
    </row>
    <row r="145" ht="17.5" customHeight="1" spans="1:10">
      <c r="A145" s="22">
        <v>21307</v>
      </c>
      <c r="B145" s="235" t="s">
        <v>301</v>
      </c>
      <c r="C145" s="90">
        <v>6809.49429</v>
      </c>
      <c r="D145" s="85">
        <f>_xlfn.XLOOKUP(A145,'[2]YB01'!$D:$D,'[2]YB01'!$F:$F)</f>
        <v>6253</v>
      </c>
      <c r="E145" s="236">
        <f t="shared" si="10"/>
        <v>91.8276708034364</v>
      </c>
      <c r="F145" s="90">
        <v>3752</v>
      </c>
      <c r="G145" s="236">
        <v>150.019992003199</v>
      </c>
      <c r="H145" s="85">
        <f>_xlfn.XLOOKUP(A145,[4]sheet0!$C:$C,[4]sheet0!$Q:$Q)</f>
        <v>6004.66476</v>
      </c>
      <c r="I145" s="90">
        <f t="shared" si="11"/>
        <v>-804.82953</v>
      </c>
      <c r="J145" s="176">
        <f t="shared" si="9"/>
        <v>-11.8192261528425</v>
      </c>
    </row>
    <row r="146" ht="17.5" customHeight="1" spans="1:10">
      <c r="A146" s="22">
        <v>21308</v>
      </c>
      <c r="B146" s="235" t="s">
        <v>302</v>
      </c>
      <c r="C146" s="90">
        <v>852.713765</v>
      </c>
      <c r="D146" s="85">
        <f>_xlfn.XLOOKUP(A146,'[2]YB01'!$D:$D,'[2]YB01'!$F:$F)</f>
        <v>927</v>
      </c>
      <c r="E146" s="236">
        <f t="shared" si="10"/>
        <v>108.711743383197</v>
      </c>
      <c r="F146" s="90">
        <v>339</v>
      </c>
      <c r="G146" s="236">
        <v>57.6530612244898</v>
      </c>
      <c r="H146" s="85">
        <f>_xlfn.XLOOKUP(A146,[4]sheet0!$C:$C,[4]sheet0!$Q:$Q)</f>
        <v>1610.958401</v>
      </c>
      <c r="I146" s="90">
        <f t="shared" si="11"/>
        <v>758.244636</v>
      </c>
      <c r="J146" s="176">
        <f t="shared" si="9"/>
        <v>88.9213552217021</v>
      </c>
    </row>
    <row r="147" ht="17.5" customHeight="1" spans="1:10">
      <c r="A147" s="22">
        <v>21309</v>
      </c>
      <c r="B147" s="235" t="s">
        <v>303</v>
      </c>
      <c r="C147" s="90">
        <v>0.9547</v>
      </c>
      <c r="D147" s="85">
        <f>_xlfn.XLOOKUP(A147,'[2]YB01'!$D:$D,'[2]YB01'!$F:$F)</f>
        <v>1</v>
      </c>
      <c r="E147" s="236">
        <f t="shared" si="10"/>
        <v>104.744946056353</v>
      </c>
      <c r="F147" s="90">
        <v>1</v>
      </c>
      <c r="G147" s="236"/>
      <c r="H147" s="85"/>
      <c r="I147" s="90"/>
      <c r="J147" s="176">
        <f t="shared" si="9"/>
        <v>0</v>
      </c>
    </row>
    <row r="148" ht="17.5" customHeight="1" spans="1:10">
      <c r="A148" s="22">
        <v>21399</v>
      </c>
      <c r="B148" s="235" t="s">
        <v>304</v>
      </c>
      <c r="C148" s="90"/>
      <c r="D148" s="85">
        <f>_xlfn.XLOOKUP(A148,'[2]YB01'!$D:$D,'[2]YB01'!$F:$F)</f>
        <v>315</v>
      </c>
      <c r="E148" s="236"/>
      <c r="F148" s="90">
        <v>265</v>
      </c>
      <c r="G148" s="236">
        <v>530</v>
      </c>
      <c r="H148" s="85">
        <f>_xlfn.XLOOKUP(A148,[4]sheet0!$C:$C,[4]sheet0!$Q:$Q)</f>
        <v>85</v>
      </c>
      <c r="I148" s="90"/>
      <c r="J148" s="176"/>
    </row>
    <row r="149" ht="17.5" customHeight="1" spans="1:10">
      <c r="A149" s="17">
        <v>214</v>
      </c>
      <c r="B149" s="95" t="s">
        <v>305</v>
      </c>
      <c r="C149" s="85">
        <f>SUM(C150:C154)</f>
        <v>9908.70464</v>
      </c>
      <c r="D149" s="85">
        <f>_xlfn.XLOOKUP(A149,'[2]YB01'!$D:$D,'[2]YB01'!$F:$F)</f>
        <v>5555</v>
      </c>
      <c r="E149" s="234">
        <f t="shared" si="10"/>
        <v>56.0618183892097</v>
      </c>
      <c r="F149" s="85">
        <v>51</v>
      </c>
      <c r="G149" s="234">
        <v>0.926598837209302</v>
      </c>
      <c r="H149" s="85">
        <f>_xlfn.XLOOKUP(A149,[4]sheet0!$C:$C,[4]sheet0!$Q:$Q)</f>
        <v>8051.551787</v>
      </c>
      <c r="I149" s="85">
        <f t="shared" si="11"/>
        <v>-1857.152853</v>
      </c>
      <c r="J149" s="169">
        <f t="shared" si="9"/>
        <v>-18.7426401378738</v>
      </c>
    </row>
    <row r="150" ht="17.5" customHeight="1" spans="1:10">
      <c r="A150" s="22">
        <v>21401</v>
      </c>
      <c r="B150" s="235" t="s">
        <v>306</v>
      </c>
      <c r="C150" s="90">
        <v>9526.84464</v>
      </c>
      <c r="D150" s="85">
        <f>_xlfn.XLOOKUP(A150,'[2]YB01'!$D:$D,'[2]YB01'!$F:$F)</f>
        <v>5441</v>
      </c>
      <c r="E150" s="236">
        <f t="shared" si="10"/>
        <v>57.112299041333</v>
      </c>
      <c r="F150" s="90">
        <v>476</v>
      </c>
      <c r="G150" s="236">
        <v>9.58710976837865</v>
      </c>
      <c r="H150" s="85">
        <f>_xlfn.XLOOKUP(A150,[4]sheet0!$C:$C,[4]sheet0!$Q:$Q)</f>
        <v>7480.721787</v>
      </c>
      <c r="I150" s="90">
        <f t="shared" si="11"/>
        <v>-2046.122853</v>
      </c>
      <c r="J150" s="176">
        <f t="shared" si="9"/>
        <v>-21.477445369572</v>
      </c>
    </row>
    <row r="151" ht="17.5" customHeight="1" spans="1:10">
      <c r="A151" s="22">
        <v>21402</v>
      </c>
      <c r="B151" s="235" t="s">
        <v>307</v>
      </c>
      <c r="C151" s="90"/>
      <c r="D151" s="85"/>
      <c r="E151" s="236"/>
      <c r="F151" s="90"/>
      <c r="G151" s="236"/>
      <c r="H151" s="85"/>
      <c r="I151" s="90"/>
      <c r="J151" s="176"/>
    </row>
    <row r="152" ht="17.5" customHeight="1" spans="1:10">
      <c r="A152" s="22">
        <v>21403</v>
      </c>
      <c r="B152" s="235" t="s">
        <v>308</v>
      </c>
      <c r="C152" s="90"/>
      <c r="D152" s="85"/>
      <c r="E152" s="236"/>
      <c r="F152" s="90"/>
      <c r="G152" s="236"/>
      <c r="H152" s="85"/>
      <c r="I152" s="90"/>
      <c r="J152" s="176"/>
    </row>
    <row r="153" ht="17.5" customHeight="1" spans="1:10">
      <c r="A153" s="22">
        <v>21405</v>
      </c>
      <c r="B153" s="235" t="s">
        <v>309</v>
      </c>
      <c r="C153" s="90"/>
      <c r="D153" s="85"/>
      <c r="E153" s="236"/>
      <c r="F153" s="177"/>
      <c r="G153" s="236"/>
      <c r="H153" s="85"/>
      <c r="I153" s="90"/>
      <c r="J153" s="176"/>
    </row>
    <row r="154" ht="17.5" customHeight="1" spans="1:10">
      <c r="A154" s="22">
        <v>21499</v>
      </c>
      <c r="B154" s="235" t="s">
        <v>310</v>
      </c>
      <c r="C154" s="90">
        <v>381.86</v>
      </c>
      <c r="D154" s="85">
        <f>_xlfn.XLOOKUP(A154,'[2]YB01'!$D:$D,'[2]YB01'!$F:$F)</f>
        <v>114</v>
      </c>
      <c r="E154" s="236">
        <f t="shared" si="10"/>
        <v>29.8538731472267</v>
      </c>
      <c r="F154" s="90">
        <v>-425</v>
      </c>
      <c r="G154" s="236">
        <v>-78.8497217068646</v>
      </c>
      <c r="H154" s="85">
        <f>_xlfn.XLOOKUP(A154,[4]sheet0!$C:$C,[4]sheet0!$Q:$Q)</f>
        <v>570.83</v>
      </c>
      <c r="I154" s="90">
        <f t="shared" si="11"/>
        <v>188.97</v>
      </c>
      <c r="J154" s="176">
        <f t="shared" si="9"/>
        <v>49.4867228827319</v>
      </c>
    </row>
    <row r="155" ht="17.95" customHeight="1" spans="1:10">
      <c r="A155" s="17">
        <v>215</v>
      </c>
      <c r="B155" s="95" t="s">
        <v>311</v>
      </c>
      <c r="C155" s="85">
        <f>SUM(C156:C162)</f>
        <v>113.3</v>
      </c>
      <c r="D155" s="85">
        <f>_xlfn.XLOOKUP(A155,'[2]YB01'!$D:$D,'[2]YB01'!$F:$F)</f>
        <v>1826</v>
      </c>
      <c r="E155" s="234">
        <f t="shared" si="10"/>
        <v>1611.65048543689</v>
      </c>
      <c r="F155" s="85">
        <v>1441</v>
      </c>
      <c r="G155" s="234">
        <v>374.285714285714</v>
      </c>
      <c r="H155" s="85">
        <f>_xlfn.XLOOKUP(A155,[4]sheet0!$C:$C,[4]sheet0!$Q:$Q)</f>
        <v>867.2408</v>
      </c>
      <c r="I155" s="85">
        <f t="shared" si="11"/>
        <v>753.9408</v>
      </c>
      <c r="J155" s="169">
        <f t="shared" si="9"/>
        <v>665.43759929391</v>
      </c>
    </row>
    <row r="156" ht="17.5" customHeight="1" spans="1:10">
      <c r="A156" s="22">
        <v>21501</v>
      </c>
      <c r="B156" s="235" t="s">
        <v>312</v>
      </c>
      <c r="C156" s="90"/>
      <c r="D156" s="85"/>
      <c r="E156" s="236"/>
      <c r="F156" s="90"/>
      <c r="G156" s="236"/>
      <c r="H156" s="85"/>
      <c r="I156" s="90"/>
      <c r="J156" s="176"/>
    </row>
    <row r="157" ht="17.5" customHeight="1" spans="1:10">
      <c r="A157" s="22">
        <v>21502</v>
      </c>
      <c r="B157" s="235" t="s">
        <v>313</v>
      </c>
      <c r="C157" s="90">
        <v>113.3</v>
      </c>
      <c r="D157" s="85">
        <f>_xlfn.XLOOKUP(A157,'[2]YB01'!$D:$D,'[2]YB01'!$F:$F)</f>
        <v>177</v>
      </c>
      <c r="E157" s="236">
        <f t="shared" si="10"/>
        <v>156.222418358341</v>
      </c>
      <c r="F157" s="90">
        <v>68</v>
      </c>
      <c r="G157" s="236">
        <v>62.3853211009174</v>
      </c>
      <c r="H157" s="85"/>
      <c r="I157" s="90">
        <f t="shared" si="11"/>
        <v>-113.3</v>
      </c>
      <c r="J157" s="176">
        <f t="shared" si="9"/>
        <v>-100</v>
      </c>
    </row>
    <row r="158" ht="17.5" customHeight="1" spans="1:10">
      <c r="A158" s="22">
        <v>21503</v>
      </c>
      <c r="B158" s="235" t="s">
        <v>314</v>
      </c>
      <c r="C158" s="177"/>
      <c r="D158" s="85"/>
      <c r="E158" s="236"/>
      <c r="F158" s="90"/>
      <c r="G158" s="236"/>
      <c r="H158" s="85"/>
      <c r="I158" s="90"/>
      <c r="J158" s="176"/>
    </row>
    <row r="159" ht="17.5" customHeight="1" spans="1:10">
      <c r="A159" s="22">
        <v>21505</v>
      </c>
      <c r="B159" s="235" t="s">
        <v>315</v>
      </c>
      <c r="C159" s="90"/>
      <c r="D159" s="85">
        <f>_xlfn.XLOOKUP(A159,'[2]YB01'!$D:$D,'[2]YB01'!$F:$F)</f>
        <v>340</v>
      </c>
      <c r="E159" s="236"/>
      <c r="F159" s="90">
        <v>144</v>
      </c>
      <c r="G159" s="236">
        <v>73.469387755102</v>
      </c>
      <c r="H159" s="85">
        <f>_xlfn.XLOOKUP(A159,[4]sheet0!$C:$C,[4]sheet0!$Q:$Q)</f>
        <v>500</v>
      </c>
      <c r="I159" s="90">
        <f t="shared" si="11"/>
        <v>500</v>
      </c>
      <c r="J159" s="176"/>
    </row>
    <row r="160" ht="17.5" customHeight="1" spans="1:10">
      <c r="A160" s="22">
        <v>21507</v>
      </c>
      <c r="B160" s="235" t="s">
        <v>316</v>
      </c>
      <c r="C160" s="90"/>
      <c r="D160" s="85"/>
      <c r="E160" s="236"/>
      <c r="F160" s="90"/>
      <c r="G160" s="236"/>
      <c r="H160" s="85"/>
      <c r="I160" s="90"/>
      <c r="J160" s="176"/>
    </row>
    <row r="161" ht="17.5" customHeight="1" spans="1:10">
      <c r="A161" s="22">
        <v>21508</v>
      </c>
      <c r="B161" s="235" t="s">
        <v>317</v>
      </c>
      <c r="C161" s="90"/>
      <c r="D161" s="85"/>
      <c r="E161" s="236"/>
      <c r="F161" s="90">
        <v>-30</v>
      </c>
      <c r="G161" s="236">
        <v>-100</v>
      </c>
      <c r="H161" s="85"/>
      <c r="I161" s="90"/>
      <c r="J161" s="176"/>
    </row>
    <row r="162" ht="17.5" customHeight="1" spans="1:10">
      <c r="A162" s="22">
        <v>21599</v>
      </c>
      <c r="B162" s="235" t="s">
        <v>318</v>
      </c>
      <c r="C162" s="90"/>
      <c r="D162" s="85">
        <f>_xlfn.XLOOKUP(A162,'[2]YB01'!$D:$D,'[2]YB01'!$F:$F)</f>
        <v>1309</v>
      </c>
      <c r="E162" s="236"/>
      <c r="F162" s="90">
        <v>1259</v>
      </c>
      <c r="G162" s="236">
        <v>2518</v>
      </c>
      <c r="H162" s="85">
        <f>_xlfn.XLOOKUP(A162,[4]sheet0!$C:$C,[4]sheet0!$Q:$Q)</f>
        <v>367.2408</v>
      </c>
      <c r="I162" s="90"/>
      <c r="J162" s="176"/>
    </row>
    <row r="163" ht="17.5" customHeight="1" spans="1:10">
      <c r="A163" s="17">
        <v>216</v>
      </c>
      <c r="B163" s="95" t="s">
        <v>319</v>
      </c>
      <c r="C163" s="85">
        <f>SUM(C164:C166)</f>
        <v>190.451959</v>
      </c>
      <c r="D163" s="85">
        <f>_xlfn.XLOOKUP(A163,'[2]YB01'!$D:$D,'[2]YB01'!$F:$F)</f>
        <v>180</v>
      </c>
      <c r="E163" s="234">
        <f t="shared" ref="E163:E194" si="12">D163/C163*100</f>
        <v>94.5120233706811</v>
      </c>
      <c r="F163" s="85">
        <v>-38</v>
      </c>
      <c r="G163" s="234">
        <v>-17.4311926605505</v>
      </c>
      <c r="H163" s="85">
        <f>_xlfn.XLOOKUP(A163,[4]sheet0!$C:$C,[4]sheet0!$Q:$Q)</f>
        <v>138.888399</v>
      </c>
      <c r="I163" s="85">
        <f t="shared" si="11"/>
        <v>-51.56356</v>
      </c>
      <c r="J163" s="169">
        <f>I163/C163*100</f>
        <v>-27.0743132655307</v>
      </c>
    </row>
    <row r="164" ht="17.5" customHeight="1" spans="1:10">
      <c r="A164" s="22">
        <v>21602</v>
      </c>
      <c r="B164" s="235" t="s">
        <v>320</v>
      </c>
      <c r="C164" s="90">
        <v>190.451959</v>
      </c>
      <c r="D164" s="85">
        <f>_xlfn.XLOOKUP(A164,'[2]YB01'!$D:$D,'[2]YB01'!$F:$F)</f>
        <v>180</v>
      </c>
      <c r="E164" s="236">
        <f t="shared" si="12"/>
        <v>94.5120233706811</v>
      </c>
      <c r="F164" s="90">
        <v>-38</v>
      </c>
      <c r="G164" s="236">
        <v>-17.4311926605505</v>
      </c>
      <c r="H164" s="85">
        <f>_xlfn.XLOOKUP(A164,[4]sheet0!$C:$C,[4]sheet0!$Q:$Q)</f>
        <v>138.888399</v>
      </c>
      <c r="I164" s="90">
        <f t="shared" si="11"/>
        <v>-51.56356</v>
      </c>
      <c r="J164" s="176">
        <f>I164/C164*100</f>
        <v>-27.0743132655307</v>
      </c>
    </row>
    <row r="165" ht="17.5" customHeight="1" spans="1:10">
      <c r="A165" s="22">
        <v>21606</v>
      </c>
      <c r="B165" s="235" t="s">
        <v>321</v>
      </c>
      <c r="C165" s="90"/>
      <c r="D165" s="85"/>
      <c r="E165" s="236"/>
      <c r="F165" s="90"/>
      <c r="G165" s="236"/>
      <c r="H165" s="85"/>
      <c r="I165" s="90"/>
      <c r="J165" s="176"/>
    </row>
    <row r="166" ht="17.5" customHeight="1" spans="1:10">
      <c r="A166" s="22">
        <v>21699</v>
      </c>
      <c r="B166" s="235" t="s">
        <v>322</v>
      </c>
      <c r="C166" s="90"/>
      <c r="D166" s="85"/>
      <c r="E166" s="236"/>
      <c r="F166" s="90"/>
      <c r="G166" s="236"/>
      <c r="H166" s="85"/>
      <c r="I166" s="90"/>
      <c r="J166" s="176"/>
    </row>
    <row r="167" ht="17.5" customHeight="1" spans="1:10">
      <c r="A167" s="17">
        <v>217</v>
      </c>
      <c r="B167" s="95" t="s">
        <v>323</v>
      </c>
      <c r="C167" s="85">
        <f>SUM(C168:C172)</f>
        <v>659.747019</v>
      </c>
      <c r="D167" s="85">
        <f>_xlfn.XLOOKUP(A167,'[2]YB01'!$D:$D,'[2]YB01'!$F:$F)</f>
        <v>147</v>
      </c>
      <c r="E167" s="234">
        <f t="shared" si="12"/>
        <v>22.2812677839473</v>
      </c>
      <c r="F167" s="85">
        <v>-290</v>
      </c>
      <c r="G167" s="234">
        <v>-66.3615560640732</v>
      </c>
      <c r="H167" s="85"/>
      <c r="I167" s="85">
        <f t="shared" si="11"/>
        <v>-659.747019</v>
      </c>
      <c r="J167" s="169">
        <f>I167/C167*100</f>
        <v>-100</v>
      </c>
    </row>
    <row r="168" ht="17.5" customHeight="1" spans="1:10">
      <c r="A168" s="22">
        <v>21701</v>
      </c>
      <c r="B168" s="235" t="s">
        <v>324</v>
      </c>
      <c r="C168" s="90"/>
      <c r="D168" s="85"/>
      <c r="E168" s="236"/>
      <c r="F168" s="177"/>
      <c r="G168" s="236"/>
      <c r="H168" s="85"/>
      <c r="I168" s="90"/>
      <c r="J168" s="176"/>
    </row>
    <row r="169" ht="17.5" customHeight="1" spans="1:10">
      <c r="A169" s="22">
        <v>21702</v>
      </c>
      <c r="B169" s="235" t="s">
        <v>325</v>
      </c>
      <c r="C169" s="177"/>
      <c r="D169" s="85"/>
      <c r="E169" s="236"/>
      <c r="F169" s="90"/>
      <c r="G169" s="236"/>
      <c r="H169" s="85"/>
      <c r="I169" s="90"/>
      <c r="J169" s="176"/>
    </row>
    <row r="170" ht="17.5" customHeight="1" spans="1:10">
      <c r="A170" s="22">
        <v>21703</v>
      </c>
      <c r="B170" s="235" t="s">
        <v>326</v>
      </c>
      <c r="C170" s="90">
        <v>659.747019</v>
      </c>
      <c r="D170" s="85">
        <f>_xlfn.XLOOKUP(A170,'[2]YB01'!$D:$D,'[2]YB01'!$F:$F)</f>
        <v>147</v>
      </c>
      <c r="E170" s="236">
        <f t="shared" si="12"/>
        <v>22.2812677839473</v>
      </c>
      <c r="F170" s="90">
        <v>-290</v>
      </c>
      <c r="G170" s="236">
        <v>-66.3615560640732</v>
      </c>
      <c r="H170" s="85"/>
      <c r="I170" s="90">
        <f t="shared" si="11"/>
        <v>-659.747019</v>
      </c>
      <c r="J170" s="176">
        <f>I170/C170*100</f>
        <v>-100</v>
      </c>
    </row>
    <row r="171" ht="17.5" customHeight="1" spans="1:10">
      <c r="A171" s="22">
        <v>21704</v>
      </c>
      <c r="B171" s="238" t="s">
        <v>327</v>
      </c>
      <c r="C171" s="90"/>
      <c r="D171" s="85"/>
      <c r="E171" s="236"/>
      <c r="F171" s="90"/>
      <c r="G171" s="236"/>
      <c r="H171" s="85"/>
      <c r="I171" s="90"/>
      <c r="J171" s="176"/>
    </row>
    <row r="172" ht="17.5" customHeight="1" spans="1:10">
      <c r="A172" s="22">
        <v>21799</v>
      </c>
      <c r="B172" s="235" t="s">
        <v>328</v>
      </c>
      <c r="C172" s="90"/>
      <c r="D172" s="85"/>
      <c r="E172" s="236"/>
      <c r="F172" s="90"/>
      <c r="G172" s="236"/>
      <c r="H172" s="85"/>
      <c r="I172" s="90"/>
      <c r="J172" s="176"/>
    </row>
    <row r="173" ht="17.5" customHeight="1" spans="1:10">
      <c r="A173" s="17">
        <v>220</v>
      </c>
      <c r="B173" s="95" t="s">
        <v>329</v>
      </c>
      <c r="C173" s="85">
        <f>SUM(C174:C176)</f>
        <v>1220.667863</v>
      </c>
      <c r="D173" s="85">
        <f>_xlfn.XLOOKUP(A173,'[2]YB01'!$D:$D,'[2]YB01'!$F:$F)</f>
        <v>980</v>
      </c>
      <c r="E173" s="234">
        <f t="shared" si="12"/>
        <v>80.283919131899</v>
      </c>
      <c r="F173" s="85">
        <v>19</v>
      </c>
      <c r="G173" s="234">
        <v>1.97710718002081</v>
      </c>
      <c r="H173" s="85">
        <f>_xlfn.XLOOKUP(A173,[4]sheet0!$C:$C,[4]sheet0!$Q:$Q)</f>
        <v>727.402081</v>
      </c>
      <c r="I173" s="85">
        <f t="shared" si="11"/>
        <v>-493.265782</v>
      </c>
      <c r="J173" s="169">
        <f t="shared" ref="J173:J179" si="13">I173/C173*100</f>
        <v>-40.4095001557356</v>
      </c>
    </row>
    <row r="174" ht="17.5" customHeight="1" spans="1:10">
      <c r="A174" s="22">
        <v>22001</v>
      </c>
      <c r="B174" s="235" t="s">
        <v>330</v>
      </c>
      <c r="C174" s="90">
        <v>1181.205463</v>
      </c>
      <c r="D174" s="85">
        <f>_xlfn.XLOOKUP(A174,'[2]YB01'!$D:$D,'[2]YB01'!$F:$F)</f>
        <v>937</v>
      </c>
      <c r="E174" s="236">
        <f t="shared" si="12"/>
        <v>79.3257421634529</v>
      </c>
      <c r="F174" s="90">
        <v>16</v>
      </c>
      <c r="G174" s="236">
        <v>1.73724212812161</v>
      </c>
      <c r="H174" s="85">
        <f>_xlfn.XLOOKUP(A174,[4]sheet0!$C:$C,[4]sheet0!$Q:$Q)</f>
        <v>674.880081</v>
      </c>
      <c r="I174" s="90">
        <f t="shared" si="11"/>
        <v>-506.325382</v>
      </c>
      <c r="J174" s="176">
        <f t="shared" si="13"/>
        <v>-42.8651405585313</v>
      </c>
    </row>
    <row r="175" ht="17.5" customHeight="1" spans="1:10">
      <c r="A175" s="22">
        <v>22005</v>
      </c>
      <c r="B175" s="235" t="s">
        <v>331</v>
      </c>
      <c r="C175" s="90">
        <v>38.4924</v>
      </c>
      <c r="D175" s="85">
        <f>_xlfn.XLOOKUP(A175,'[2]YB01'!$D:$D,'[2]YB01'!$F:$F)</f>
        <v>42</v>
      </c>
      <c r="E175" s="236">
        <f t="shared" si="12"/>
        <v>109.112448171587</v>
      </c>
      <c r="F175" s="90">
        <v>2</v>
      </c>
      <c r="G175" s="236">
        <v>5</v>
      </c>
      <c r="H175" s="85">
        <f>_xlfn.XLOOKUP(A175,[4]sheet0!$C:$C,[4]sheet0!$Q:$Q)</f>
        <v>52.522</v>
      </c>
      <c r="I175" s="90">
        <f t="shared" si="11"/>
        <v>14.0296</v>
      </c>
      <c r="J175" s="176">
        <f t="shared" si="13"/>
        <v>36.4477143540023</v>
      </c>
    </row>
    <row r="176" ht="17.5" customHeight="1" spans="1:10">
      <c r="A176" s="22">
        <v>22099</v>
      </c>
      <c r="B176" s="235" t="s">
        <v>332</v>
      </c>
      <c r="C176" s="90">
        <v>0.97</v>
      </c>
      <c r="D176" s="85">
        <f>_xlfn.XLOOKUP(A176,'[2]YB01'!$D:$D,'[2]YB01'!$F:$F)</f>
        <v>1</v>
      </c>
      <c r="E176" s="236"/>
      <c r="F176" s="90">
        <v>1</v>
      </c>
      <c r="G176" s="236"/>
      <c r="H176" s="85"/>
      <c r="I176" s="90">
        <f t="shared" si="11"/>
        <v>-0.97</v>
      </c>
      <c r="J176" s="176">
        <f t="shared" si="13"/>
        <v>-100</v>
      </c>
    </row>
    <row r="177" ht="17.95" customHeight="1" spans="1:10">
      <c r="A177" s="17">
        <v>221</v>
      </c>
      <c r="B177" s="95" t="s">
        <v>333</v>
      </c>
      <c r="C177" s="85">
        <f>SUM(C178:C180)</f>
        <v>5580.029234</v>
      </c>
      <c r="D177" s="85">
        <f>_xlfn.XLOOKUP(A177,'[2]YB01'!$D:$D,'[2]YB01'!$F:$F)</f>
        <v>5913</v>
      </c>
      <c r="E177" s="234">
        <f t="shared" si="12"/>
        <v>105.967186766176</v>
      </c>
      <c r="F177" s="85">
        <v>2514</v>
      </c>
      <c r="G177" s="234">
        <v>73.9629302736099</v>
      </c>
      <c r="H177" s="85">
        <f>_xlfn.XLOOKUP(A177,[4]sheet0!$C:$C,[4]sheet0!$Q:$Q)</f>
        <v>6591.618471</v>
      </c>
      <c r="I177" s="85">
        <f t="shared" si="11"/>
        <v>1011.589237</v>
      </c>
      <c r="J177" s="176">
        <f t="shared" si="13"/>
        <v>18.1287443950334</v>
      </c>
    </row>
    <row r="178" ht="17.5" customHeight="1" spans="1:10">
      <c r="A178" s="22">
        <v>22101</v>
      </c>
      <c r="B178" s="235" t="s">
        <v>334</v>
      </c>
      <c r="C178" s="90">
        <v>522.078</v>
      </c>
      <c r="D178" s="85">
        <f>_xlfn.XLOOKUP(A178,'[2]YB01'!$D:$D,'[2]YB01'!$F:$F)</f>
        <v>686</v>
      </c>
      <c r="E178" s="236">
        <f t="shared" si="12"/>
        <v>131.397990338608</v>
      </c>
      <c r="F178" s="90">
        <v>240</v>
      </c>
      <c r="G178" s="236">
        <v>53.8116591928251</v>
      </c>
      <c r="H178" s="85">
        <f>_xlfn.XLOOKUP(A178,[4]sheet0!$C:$C,[4]sheet0!$Q:$Q)</f>
        <v>1132.855597</v>
      </c>
      <c r="I178" s="90">
        <f t="shared" si="11"/>
        <v>610.777597</v>
      </c>
      <c r="J178" s="176">
        <f t="shared" si="13"/>
        <v>116.989721267703</v>
      </c>
    </row>
    <row r="179" ht="17.5" customHeight="1" spans="1:10">
      <c r="A179" s="22">
        <v>22102</v>
      </c>
      <c r="B179" s="235" t="s">
        <v>335</v>
      </c>
      <c r="C179" s="90">
        <v>5057.951234</v>
      </c>
      <c r="D179" s="85">
        <f>_xlfn.XLOOKUP(A179,'[2]YB01'!$D:$D,'[2]YB01'!$F:$F)</f>
        <v>5227</v>
      </c>
      <c r="E179" s="236">
        <f t="shared" si="12"/>
        <v>103.342237957212</v>
      </c>
      <c r="F179" s="90">
        <v>2294</v>
      </c>
      <c r="G179" s="236">
        <v>78.2134333446983</v>
      </c>
      <c r="H179" s="85">
        <f>_xlfn.XLOOKUP(A179,[4]sheet0!$C:$C,[4]sheet0!$Q:$Q)</f>
        <v>5458.762874</v>
      </c>
      <c r="I179" s="90">
        <f t="shared" si="11"/>
        <v>400.81164</v>
      </c>
      <c r="J179" s="176">
        <f t="shared" si="13"/>
        <v>7.92438719665204</v>
      </c>
    </row>
    <row r="180" ht="17.5" customHeight="1" spans="1:10">
      <c r="A180" s="22">
        <v>22103</v>
      </c>
      <c r="B180" s="235" t="s">
        <v>336</v>
      </c>
      <c r="C180" s="90"/>
      <c r="D180" s="85"/>
      <c r="E180" s="236"/>
      <c r="F180" s="90">
        <v>-20</v>
      </c>
      <c r="G180" s="236">
        <v>-100</v>
      </c>
      <c r="H180" s="85"/>
      <c r="I180" s="90"/>
      <c r="J180" s="176"/>
    </row>
    <row r="181" ht="17.5" customHeight="1" spans="1:10">
      <c r="A181" s="17">
        <v>222</v>
      </c>
      <c r="B181" s="95" t="s">
        <v>337</v>
      </c>
      <c r="C181" s="85">
        <f>SUM(C182:C185)</f>
        <v>24.652</v>
      </c>
      <c r="D181" s="85">
        <f>_xlfn.XLOOKUP(A181,'[2]YB01'!$D:$D,'[2]YB01'!$F:$F)</f>
        <v>83</v>
      </c>
      <c r="E181" s="234">
        <f t="shared" si="12"/>
        <v>336.686678565634</v>
      </c>
      <c r="F181" s="85">
        <v>-166</v>
      </c>
      <c r="G181" s="234">
        <v>-66.6666666666667</v>
      </c>
      <c r="H181" s="85">
        <f>_xlfn.XLOOKUP(A181,[4]sheet0!$C:$C,[4]sheet0!$Q:$Q)</f>
        <v>3</v>
      </c>
      <c r="I181" s="85">
        <f t="shared" si="11"/>
        <v>-21.652</v>
      </c>
      <c r="J181" s="169">
        <f>I181/C181*100</f>
        <v>-87.8306019795554</v>
      </c>
    </row>
    <row r="182" ht="17.5" customHeight="1" spans="1:10">
      <c r="A182" s="22">
        <v>22201</v>
      </c>
      <c r="B182" s="235" t="s">
        <v>338</v>
      </c>
      <c r="C182" s="90">
        <v>0.6</v>
      </c>
      <c r="D182" s="85">
        <f>_xlfn.XLOOKUP(A182,'[2]YB01'!$D:$D,'[2]YB01'!$F:$F)</f>
        <v>59</v>
      </c>
      <c r="E182" s="236">
        <f t="shared" si="12"/>
        <v>9833.33333333333</v>
      </c>
      <c r="F182" s="90">
        <v>-22</v>
      </c>
      <c r="G182" s="236">
        <v>-27.1604938271605</v>
      </c>
      <c r="H182" s="85">
        <f>_xlfn.XLOOKUP(A182,[4]sheet0!$C:$C,[4]sheet0!$Q:$Q)</f>
        <v>3</v>
      </c>
      <c r="I182" s="90">
        <f t="shared" si="11"/>
        <v>2.4</v>
      </c>
      <c r="J182" s="176">
        <f>I182/C182*100</f>
        <v>400</v>
      </c>
    </row>
    <row r="183" ht="17.5" customHeight="1" spans="1:10">
      <c r="A183" s="22">
        <v>22203</v>
      </c>
      <c r="B183" s="235" t="s">
        <v>339</v>
      </c>
      <c r="C183" s="90"/>
      <c r="D183" s="85"/>
      <c r="E183" s="236"/>
      <c r="F183" s="177"/>
      <c r="G183" s="236"/>
      <c r="H183" s="85"/>
      <c r="I183" s="90"/>
      <c r="J183" s="176"/>
    </row>
    <row r="184" ht="17.5" customHeight="1" spans="1:10">
      <c r="A184" s="22">
        <v>22204</v>
      </c>
      <c r="B184" s="235" t="s">
        <v>340</v>
      </c>
      <c r="C184" s="90">
        <v>24.052</v>
      </c>
      <c r="D184" s="85">
        <f>_xlfn.XLOOKUP(A184,'[2]YB01'!$D:$D,'[2]YB01'!$F:$F)</f>
        <v>24</v>
      </c>
      <c r="E184" s="236">
        <f t="shared" si="12"/>
        <v>99.7838017628472</v>
      </c>
      <c r="F184" s="90">
        <v>-144</v>
      </c>
      <c r="G184" s="236">
        <v>-85.7142857142857</v>
      </c>
      <c r="H184" s="85"/>
      <c r="I184" s="90">
        <f t="shared" si="11"/>
        <v>-24.052</v>
      </c>
      <c r="J184" s="176">
        <f>I184/C184*100</f>
        <v>-100</v>
      </c>
    </row>
    <row r="185" ht="17.5" customHeight="1" spans="1:10">
      <c r="A185" s="22">
        <v>22205</v>
      </c>
      <c r="B185" s="235" t="s">
        <v>341</v>
      </c>
      <c r="C185" s="90"/>
      <c r="D185" s="85"/>
      <c r="E185" s="236"/>
      <c r="F185" s="90"/>
      <c r="G185" s="236"/>
      <c r="H185" s="85"/>
      <c r="I185" s="90"/>
      <c r="J185" s="176"/>
    </row>
    <row r="186" ht="17.5" customHeight="1" spans="1:10">
      <c r="A186" s="17">
        <v>224</v>
      </c>
      <c r="B186" s="95" t="s">
        <v>342</v>
      </c>
      <c r="C186" s="85">
        <f>SUM(C187:C193)</f>
        <v>2199.896283</v>
      </c>
      <c r="D186" s="85">
        <f>_xlfn.XLOOKUP(A186,'[2]YB01'!$D:$D,'[2]YB01'!$F:$F)</f>
        <v>1910</v>
      </c>
      <c r="E186" s="234">
        <f t="shared" si="12"/>
        <v>86.8222749754062</v>
      </c>
      <c r="F186" s="85">
        <v>-550</v>
      </c>
      <c r="G186" s="234">
        <v>-22.3577235772358</v>
      </c>
      <c r="H186" s="85">
        <f>_xlfn.XLOOKUP(A186,[4]sheet0!$C:$C,[4]sheet0!$Q:$Q)</f>
        <v>2174.460083</v>
      </c>
      <c r="I186" s="85">
        <f t="shared" si="11"/>
        <v>-25.4362000000001</v>
      </c>
      <c r="J186" s="169">
        <f>I186/C186*100</f>
        <v>-1.15624541923007</v>
      </c>
    </row>
    <row r="187" ht="17.5" customHeight="1" spans="1:10">
      <c r="A187" s="22">
        <v>22401</v>
      </c>
      <c r="B187" s="235" t="s">
        <v>343</v>
      </c>
      <c r="C187" s="90">
        <v>412.71435</v>
      </c>
      <c r="D187" s="85">
        <f>_xlfn.XLOOKUP(A187,'[2]YB01'!$D:$D,'[2]YB01'!$F:$F)</f>
        <v>650</v>
      </c>
      <c r="E187" s="236">
        <f t="shared" si="12"/>
        <v>157.493918008909</v>
      </c>
      <c r="F187" s="90">
        <v>104</v>
      </c>
      <c r="G187" s="236">
        <v>19.047619047619</v>
      </c>
      <c r="H187" s="85">
        <f>_xlfn.XLOOKUP(A187,[4]sheet0!$C:$C,[4]sheet0!$Q:$Q)</f>
        <v>436.088512</v>
      </c>
      <c r="I187" s="90">
        <f t="shared" si="11"/>
        <v>23.374162</v>
      </c>
      <c r="J187" s="176">
        <f>I187/C187*100</f>
        <v>5.66352054393068</v>
      </c>
    </row>
    <row r="188" ht="17.5" customHeight="1" spans="1:10">
      <c r="A188" s="22">
        <v>22402</v>
      </c>
      <c r="B188" s="235" t="s">
        <v>344</v>
      </c>
      <c r="C188" s="90">
        <v>433.31256</v>
      </c>
      <c r="D188" s="85">
        <f>_xlfn.XLOOKUP(A188,'[2]YB01'!$D:$D,'[2]YB01'!$F:$F)</f>
        <v>430</v>
      </c>
      <c r="E188" s="236">
        <f t="shared" si="12"/>
        <v>99.2355264292362</v>
      </c>
      <c r="F188" s="90">
        <v>-24</v>
      </c>
      <c r="G188" s="236">
        <v>-5.2863436123348</v>
      </c>
      <c r="H188" s="85">
        <f>_xlfn.XLOOKUP(A188,[4]sheet0!$C:$C,[4]sheet0!$Q:$Q)</f>
        <v>731.953188</v>
      </c>
      <c r="I188" s="90">
        <f t="shared" si="11"/>
        <v>298.640628</v>
      </c>
      <c r="J188" s="176">
        <f>I188/C188*100</f>
        <v>68.9203719365993</v>
      </c>
    </row>
    <row r="189" ht="17.5" customHeight="1" spans="1:10">
      <c r="A189" s="22">
        <v>22404</v>
      </c>
      <c r="B189" s="235" t="s">
        <v>345</v>
      </c>
      <c r="C189" s="90"/>
      <c r="D189" s="85"/>
      <c r="E189" s="236"/>
      <c r="F189" s="177"/>
      <c r="G189" s="236"/>
      <c r="H189" s="85"/>
      <c r="I189" s="90"/>
      <c r="J189" s="176"/>
    </row>
    <row r="190" ht="17.5" customHeight="1" spans="1:10">
      <c r="A190" s="22">
        <v>22405</v>
      </c>
      <c r="B190" s="235" t="s">
        <v>346</v>
      </c>
      <c r="C190" s="90"/>
      <c r="D190" s="85">
        <f>_xlfn.XLOOKUP(A190,'[2]YB01'!$D:$D,'[2]YB01'!$F:$F)</f>
        <v>2</v>
      </c>
      <c r="E190" s="236"/>
      <c r="F190" s="90">
        <v>2</v>
      </c>
      <c r="G190" s="236"/>
      <c r="H190" s="85"/>
      <c r="I190" s="90"/>
      <c r="J190" s="176"/>
    </row>
    <row r="191" ht="17.5" customHeight="1" spans="1:10">
      <c r="A191" s="22">
        <v>22406</v>
      </c>
      <c r="B191" s="235" t="s">
        <v>347</v>
      </c>
      <c r="C191" s="90">
        <v>714.717523</v>
      </c>
      <c r="D191" s="85">
        <f>_xlfn.XLOOKUP(A191,'[2]YB01'!$D:$D,'[2]YB01'!$F:$F)</f>
        <v>245</v>
      </c>
      <c r="E191" s="236">
        <f t="shared" si="12"/>
        <v>34.2792770732165</v>
      </c>
      <c r="F191" s="90">
        <v>-428</v>
      </c>
      <c r="G191" s="236">
        <v>-63.5958395245171</v>
      </c>
      <c r="H191" s="85">
        <f>_xlfn.XLOOKUP(A191,[4]sheet0!$C:$C,[4]sheet0!$Q:$Q)</f>
        <v>669.840116</v>
      </c>
      <c r="I191" s="90">
        <f t="shared" si="11"/>
        <v>-44.8774070000001</v>
      </c>
      <c r="J191" s="176">
        <f t="shared" ref="J191:J214" si="14">I191/C191*100</f>
        <v>-6.27904109747147</v>
      </c>
    </row>
    <row r="192" ht="17.5" customHeight="1" spans="1:10">
      <c r="A192" s="22">
        <v>22407</v>
      </c>
      <c r="B192" s="235" t="s">
        <v>348</v>
      </c>
      <c r="C192" s="90">
        <v>438.15185</v>
      </c>
      <c r="D192" s="85">
        <f>_xlfn.XLOOKUP(A192,'[2]YB01'!$D:$D,'[2]YB01'!$F:$F)</f>
        <v>534</v>
      </c>
      <c r="E192" s="236">
        <f t="shared" si="12"/>
        <v>121.875555244147</v>
      </c>
      <c r="F192" s="90">
        <v>126</v>
      </c>
      <c r="G192" s="236">
        <v>30.8823529411765</v>
      </c>
      <c r="H192" s="85">
        <f>_xlfn.XLOOKUP(A192,[4]sheet0!$C:$C,[4]sheet0!$Q:$Q)</f>
        <v>184.278267</v>
      </c>
      <c r="I192" s="90">
        <f t="shared" si="11"/>
        <v>-253.873583</v>
      </c>
      <c r="J192" s="176">
        <f t="shared" si="14"/>
        <v>-57.9419173969025</v>
      </c>
    </row>
    <row r="193" ht="17.5" customHeight="1" spans="1:10">
      <c r="A193" s="22">
        <v>22499</v>
      </c>
      <c r="B193" s="235" t="s">
        <v>349</v>
      </c>
      <c r="C193" s="90">
        <v>201</v>
      </c>
      <c r="D193" s="85">
        <f>_xlfn.XLOOKUP(A193,'[2]YB01'!$D:$D,'[2]YB01'!$F:$F)</f>
        <v>49</v>
      </c>
      <c r="E193" s="236">
        <f t="shared" si="12"/>
        <v>24.3781094527363</v>
      </c>
      <c r="F193" s="90">
        <v>-330</v>
      </c>
      <c r="G193" s="236">
        <v>-87.0712401055409</v>
      </c>
      <c r="H193" s="85">
        <f>_xlfn.XLOOKUP(A193,[4]sheet0!$C:$C,[4]sheet0!$Q:$Q)</f>
        <v>152.3</v>
      </c>
      <c r="I193" s="90">
        <f t="shared" si="11"/>
        <v>-48.7</v>
      </c>
      <c r="J193" s="176">
        <f t="shared" si="14"/>
        <v>-24.228855721393</v>
      </c>
    </row>
    <row r="194" ht="17.5" customHeight="1" spans="1:10">
      <c r="A194" s="17">
        <v>227</v>
      </c>
      <c r="B194" s="95" t="s">
        <v>350</v>
      </c>
      <c r="C194" s="85">
        <v>2100</v>
      </c>
      <c r="D194" s="85"/>
      <c r="E194" s="234"/>
      <c r="F194" s="171"/>
      <c r="G194" s="232"/>
      <c r="H194" s="85">
        <f>_xlfn.XLOOKUP(A194,[4]sheet0!$C:$C,[4]sheet0!$Q:$Q)</f>
        <v>2100</v>
      </c>
      <c r="I194" s="90"/>
      <c r="J194" s="169"/>
    </row>
    <row r="195" ht="17.5" customHeight="1" spans="1:10">
      <c r="A195" s="17">
        <v>229</v>
      </c>
      <c r="B195" s="95" t="s">
        <v>351</v>
      </c>
      <c r="C195" s="85">
        <f>SUM(C196:C197)</f>
        <v>2.555826</v>
      </c>
      <c r="D195" s="85"/>
      <c r="E195" s="234"/>
      <c r="F195" s="85"/>
      <c r="G195" s="234"/>
      <c r="H195" s="85"/>
      <c r="I195" s="90">
        <f>H195-C195</f>
        <v>-2.555826</v>
      </c>
      <c r="J195" s="169">
        <f t="shared" si="14"/>
        <v>-100</v>
      </c>
    </row>
    <row r="196" ht="17.5" customHeight="1" spans="1:10">
      <c r="A196" s="22">
        <v>22902</v>
      </c>
      <c r="B196" s="235" t="s">
        <v>352</v>
      </c>
      <c r="C196" s="90"/>
      <c r="D196" s="90"/>
      <c r="E196" s="236"/>
      <c r="F196" s="13"/>
      <c r="G196" s="237"/>
      <c r="H196" s="85"/>
      <c r="I196" s="90">
        <f t="shared" si="11"/>
        <v>0</v>
      </c>
      <c r="J196" s="176"/>
    </row>
    <row r="197" ht="17.5" customHeight="1" spans="1:10">
      <c r="A197" s="22">
        <v>22999</v>
      </c>
      <c r="B197" s="235" t="s">
        <v>353</v>
      </c>
      <c r="C197" s="90">
        <v>2.555826</v>
      </c>
      <c r="D197" s="90"/>
      <c r="E197" s="236"/>
      <c r="F197" s="90">
        <v>2.555826</v>
      </c>
      <c r="G197" s="236"/>
      <c r="H197" s="85"/>
      <c r="I197" s="90">
        <f t="shared" si="11"/>
        <v>-2.555826</v>
      </c>
      <c r="J197" s="176">
        <f t="shared" si="14"/>
        <v>-100</v>
      </c>
    </row>
    <row r="198" ht="17.95" customHeight="1" spans="1:10">
      <c r="A198" s="17">
        <v>232</v>
      </c>
      <c r="B198" s="95" t="s">
        <v>354</v>
      </c>
      <c r="C198" s="85">
        <f>C199</f>
        <v>6840.5078</v>
      </c>
      <c r="D198" s="85">
        <f>_xlfn.XLOOKUP(A198,'[2]YB01'!$D:$D,'[2]YB01'!$F:$F)</f>
        <v>4612</v>
      </c>
      <c r="E198" s="234">
        <f t="shared" ref="E195:E214" si="15">D198/C198*100</f>
        <v>67.4218951990669</v>
      </c>
      <c r="F198" s="85">
        <v>-659</v>
      </c>
      <c r="G198" s="234">
        <v>-12.5023714665149</v>
      </c>
      <c r="H198" s="85">
        <f>_xlfn.XLOOKUP(A198,[4]sheet0!$C:$C,[4]sheet0!$Q:$Q)</f>
        <v>4683.712</v>
      </c>
      <c r="I198" s="90">
        <f t="shared" si="11"/>
        <v>-2156.7958</v>
      </c>
      <c r="J198" s="169">
        <f t="shared" si="14"/>
        <v>-31.5297615770572</v>
      </c>
    </row>
    <row r="199" ht="17.5" customHeight="1" spans="1:10">
      <c r="A199" s="22">
        <v>23203</v>
      </c>
      <c r="B199" s="235" t="s">
        <v>355</v>
      </c>
      <c r="C199" s="90">
        <v>6840.5078</v>
      </c>
      <c r="D199" s="85">
        <f>_xlfn.XLOOKUP(A199,'[2]YB01'!$D:$D,'[2]YB01'!$F:$F)</f>
        <v>4612</v>
      </c>
      <c r="E199" s="236">
        <f t="shared" si="15"/>
        <v>67.4218951990669</v>
      </c>
      <c r="F199" s="90">
        <v>-659</v>
      </c>
      <c r="G199" s="236">
        <v>-12.5023714665149</v>
      </c>
      <c r="H199" s="85">
        <f>_xlfn.XLOOKUP(A199,[4]sheet0!$C:$C,[4]sheet0!$Q:$Q)</f>
        <v>4683.712</v>
      </c>
      <c r="I199" s="90">
        <f t="shared" si="11"/>
        <v>-2156.7958</v>
      </c>
      <c r="J199" s="176">
        <f t="shared" si="14"/>
        <v>-31.5297615770572</v>
      </c>
    </row>
    <row r="200" ht="17.5" customHeight="1" spans="1:10">
      <c r="A200" s="17">
        <v>233</v>
      </c>
      <c r="B200" s="95" t="s">
        <v>356</v>
      </c>
      <c r="C200" s="85">
        <f>C201</f>
        <v>9.64</v>
      </c>
      <c r="D200" s="85">
        <f>D201</f>
        <v>4</v>
      </c>
      <c r="E200" s="234">
        <f t="shared" si="15"/>
        <v>41.49377593361</v>
      </c>
      <c r="F200" s="85">
        <v>-8</v>
      </c>
      <c r="G200" s="234">
        <v>-66.6666666666667</v>
      </c>
      <c r="H200" s="85">
        <f>_xlfn.XLOOKUP(A200,[4]sheet0!$C:$C,[4]sheet0!$Q:$Q)</f>
        <v>9</v>
      </c>
      <c r="I200" s="90">
        <f t="shared" si="11"/>
        <v>-0.640000000000001</v>
      </c>
      <c r="J200" s="169">
        <f t="shared" si="14"/>
        <v>-6.6390041493776</v>
      </c>
    </row>
    <row r="201" ht="17.5" customHeight="1" spans="1:10">
      <c r="A201" s="22">
        <v>23303</v>
      </c>
      <c r="B201" s="235" t="s">
        <v>357</v>
      </c>
      <c r="C201" s="90">
        <v>9.64</v>
      </c>
      <c r="D201" s="85">
        <v>4</v>
      </c>
      <c r="E201" s="236">
        <f t="shared" si="15"/>
        <v>41.49377593361</v>
      </c>
      <c r="F201" s="90">
        <v>-8</v>
      </c>
      <c r="G201" s="236">
        <v>-66.6666666666667</v>
      </c>
      <c r="H201" s="85">
        <f>_xlfn.XLOOKUP(A201,[4]sheet0!$C:$C,[4]sheet0!$Q:$Q)</f>
        <v>9</v>
      </c>
      <c r="I201" s="90">
        <f t="shared" si="11"/>
        <v>-0.640000000000001</v>
      </c>
      <c r="J201" s="176">
        <f t="shared" si="14"/>
        <v>-6.6390041493776</v>
      </c>
    </row>
    <row r="202" ht="17.5" customHeight="1" spans="1:10">
      <c r="A202" s="180"/>
      <c r="B202" s="95" t="s">
        <v>358</v>
      </c>
      <c r="C202" s="85">
        <f>C200+C198+C195+C194+C186+C181+C177+C173+C167+C163+C155+C149+C140+C133+C118+C103+C81+C74+C63+C52+C40+C36+C7</f>
        <v>211148.972463</v>
      </c>
      <c r="D202" s="85">
        <f>D200+D198+D195+D194+D186+D181+D177+D173+D167+D163+D155+D149+D140+D133+D118+D103+D81+D74+D63+D52+D40+D36+D7</f>
        <v>211385</v>
      </c>
      <c r="E202" s="234">
        <f t="shared" si="15"/>
        <v>100.111782470095</v>
      </c>
      <c r="F202" s="85">
        <v>9261</v>
      </c>
      <c r="G202" s="234">
        <v>4.58184085017118</v>
      </c>
      <c r="H202" s="85">
        <f>H200+H198+H195+H194+H186+H181+H177+H173+H167+H163+H155+H149+H140+H133+H118+H103+H81+H74+H63+H52+H40+H36+H7</f>
        <v>209277.55047</v>
      </c>
      <c r="I202" s="85">
        <f t="shared" si="11"/>
        <v>-1871.42199300003</v>
      </c>
      <c r="J202" s="169">
        <f t="shared" si="14"/>
        <v>-0.886304096662352</v>
      </c>
    </row>
    <row r="203" ht="17.5" customHeight="1" spans="1:10">
      <c r="A203" s="17">
        <v>230</v>
      </c>
      <c r="B203" s="95" t="s">
        <v>359</v>
      </c>
      <c r="C203" s="85">
        <f>C204+C207+C208+C209</f>
        <v>1162</v>
      </c>
      <c r="D203" s="85">
        <f>D204+D207+D208+D209</f>
        <v>43364.33</v>
      </c>
      <c r="E203" s="234">
        <f t="shared" si="15"/>
        <v>3731.87005163511</v>
      </c>
      <c r="F203" s="85">
        <v>-1011</v>
      </c>
      <c r="G203" s="234">
        <v>-2.27830985915493</v>
      </c>
      <c r="H203" s="85">
        <f>_xlfn.XLOOKUP(A203,[4]sheet0!$C:$C,[4]sheet0!$Q:$Q)</f>
        <v>3779</v>
      </c>
      <c r="I203" s="85">
        <f t="shared" si="11"/>
        <v>2617</v>
      </c>
      <c r="J203" s="169">
        <f t="shared" si="14"/>
        <v>225.215146299484</v>
      </c>
    </row>
    <row r="204" ht="17.5" customHeight="1" spans="1:10">
      <c r="A204" s="17">
        <v>23006</v>
      </c>
      <c r="B204" s="11" t="s">
        <v>360</v>
      </c>
      <c r="C204" s="85">
        <f>C205+C206</f>
        <v>1162</v>
      </c>
      <c r="D204" s="85">
        <f>D205+D206</f>
        <v>3779.33</v>
      </c>
      <c r="E204" s="234">
        <f t="shared" si="15"/>
        <v>325.243545611015</v>
      </c>
      <c r="F204" s="85">
        <v>261</v>
      </c>
      <c r="G204" s="234">
        <v>7.41898806139852</v>
      </c>
      <c r="H204" s="85">
        <f>_xlfn.XLOOKUP(A204,[4]sheet0!$C:$C,[4]sheet0!$Q:$Q)</f>
        <v>3779</v>
      </c>
      <c r="I204" s="85">
        <f t="shared" si="11"/>
        <v>2617</v>
      </c>
      <c r="J204" s="169">
        <f t="shared" si="14"/>
        <v>225.215146299484</v>
      </c>
    </row>
    <row r="205" ht="17.5" customHeight="1" spans="1:10">
      <c r="A205" s="22">
        <v>2300601</v>
      </c>
      <c r="B205" s="235" t="s">
        <v>361</v>
      </c>
      <c r="C205" s="90">
        <v>1162</v>
      </c>
      <c r="D205" s="90">
        <v>199</v>
      </c>
      <c r="E205" s="236">
        <f t="shared" si="15"/>
        <v>17.1256454388985</v>
      </c>
      <c r="F205" s="13"/>
      <c r="G205" s="237"/>
      <c r="H205" s="85">
        <v>199</v>
      </c>
      <c r="I205" s="90">
        <f t="shared" si="11"/>
        <v>-963</v>
      </c>
      <c r="J205" s="176">
        <f t="shared" si="14"/>
        <v>-82.8743545611016</v>
      </c>
    </row>
    <row r="206" ht="17.5" customHeight="1" spans="1:10">
      <c r="A206" s="22">
        <v>2300602</v>
      </c>
      <c r="B206" s="235" t="s">
        <v>362</v>
      </c>
      <c r="C206" s="90"/>
      <c r="D206" s="90">
        <v>3580.33</v>
      </c>
      <c r="E206" s="236"/>
      <c r="F206" s="13">
        <v>261</v>
      </c>
      <c r="G206" s="237">
        <v>7.78871978513877</v>
      </c>
      <c r="H206" s="85">
        <v>3580.33</v>
      </c>
      <c r="I206" s="90">
        <f t="shared" si="11"/>
        <v>3580.33</v>
      </c>
      <c r="J206" s="176"/>
    </row>
    <row r="207" ht="17.5" customHeight="1" spans="1:10">
      <c r="A207" s="17">
        <v>23008</v>
      </c>
      <c r="B207" s="11" t="s">
        <v>363</v>
      </c>
      <c r="C207" s="85"/>
      <c r="D207" s="85"/>
      <c r="E207" s="234"/>
      <c r="F207" s="171">
        <v>-284</v>
      </c>
      <c r="G207" s="232">
        <v>-100</v>
      </c>
      <c r="H207" s="85"/>
      <c r="I207" s="90">
        <f t="shared" ref="I206:I214" si="16">H207-C207</f>
        <v>0</v>
      </c>
      <c r="J207" s="176"/>
    </row>
    <row r="208" ht="17.5" customHeight="1" spans="1:10">
      <c r="A208" s="17">
        <v>23009</v>
      </c>
      <c r="B208" s="11" t="s">
        <v>364</v>
      </c>
      <c r="C208" s="85"/>
      <c r="D208" s="85">
        <v>28662</v>
      </c>
      <c r="E208" s="234"/>
      <c r="F208" s="171">
        <v>5329</v>
      </c>
      <c r="G208" s="232">
        <v>22.8388976985386</v>
      </c>
      <c r="H208" s="85"/>
      <c r="I208" s="90">
        <f t="shared" si="16"/>
        <v>0</v>
      </c>
      <c r="J208" s="176"/>
    </row>
    <row r="209" ht="17.5" customHeight="1" spans="1:10">
      <c r="A209" s="17">
        <v>23015</v>
      </c>
      <c r="B209" s="11" t="s">
        <v>365</v>
      </c>
      <c r="C209" s="85"/>
      <c r="D209" s="85">
        <v>10923</v>
      </c>
      <c r="E209" s="234"/>
      <c r="F209" s="171">
        <v>-6317</v>
      </c>
      <c r="G209" s="232">
        <v>-36.6415313225058</v>
      </c>
      <c r="H209" s="85"/>
      <c r="I209" s="90">
        <f t="shared" si="16"/>
        <v>0</v>
      </c>
      <c r="J209" s="176"/>
    </row>
    <row r="210" ht="17.5" customHeight="1" spans="1:10">
      <c r="A210" s="17">
        <v>231</v>
      </c>
      <c r="B210" s="95" t="s">
        <v>366</v>
      </c>
      <c r="C210" s="85">
        <f>SUM(C211:C214)</f>
        <v>5955</v>
      </c>
      <c r="D210" s="85">
        <f>SUM(D211:D214)</f>
        <v>5876</v>
      </c>
      <c r="E210" s="234">
        <f t="shared" si="15"/>
        <v>98.6733837111671</v>
      </c>
      <c r="F210" s="85">
        <v>-10124</v>
      </c>
      <c r="G210" s="234">
        <v>-63.275</v>
      </c>
      <c r="H210" s="85">
        <f>H211+H212+H213+H214</f>
        <v>2398.661</v>
      </c>
      <c r="I210" s="90">
        <f t="shared" si="16"/>
        <v>-3556.339</v>
      </c>
      <c r="J210" s="176">
        <f>I210/C210*100</f>
        <v>-59.7202183039463</v>
      </c>
    </row>
    <row r="211" ht="17.5" customHeight="1" spans="1:10">
      <c r="A211" s="22">
        <v>2310301</v>
      </c>
      <c r="B211" s="173" t="s">
        <v>367</v>
      </c>
      <c r="C211" s="90">
        <v>5355</v>
      </c>
      <c r="D211" s="90">
        <v>5355</v>
      </c>
      <c r="E211" s="236">
        <f t="shared" si="15"/>
        <v>100</v>
      </c>
      <c r="F211" s="13">
        <v>-4880</v>
      </c>
      <c r="G211" s="237">
        <v>-47.6795310210063</v>
      </c>
      <c r="H211" s="85">
        <f>_xlfn.XLOOKUP(A211,[4]sheet0!$C:$C,[4]sheet0!$Q:$Q)</f>
        <v>1623.36</v>
      </c>
      <c r="I211" s="90">
        <f t="shared" si="16"/>
        <v>-3731.64</v>
      </c>
      <c r="J211" s="176">
        <f>I211/C211*100</f>
        <v>-69.6851540616247</v>
      </c>
    </row>
    <row r="212" ht="17.5" customHeight="1" spans="1:10">
      <c r="A212" s="22">
        <v>2310302</v>
      </c>
      <c r="B212" s="173" t="s">
        <v>368</v>
      </c>
      <c r="C212" s="90"/>
      <c r="D212" s="90"/>
      <c r="E212" s="236"/>
      <c r="F212" s="13"/>
      <c r="G212" s="237"/>
      <c r="H212" s="85"/>
      <c r="I212" s="90">
        <f t="shared" si="16"/>
        <v>0</v>
      </c>
      <c r="J212" s="176"/>
    </row>
    <row r="213" ht="17.5" customHeight="1" spans="1:10">
      <c r="A213" s="22">
        <v>2310303</v>
      </c>
      <c r="B213" s="173" t="s">
        <v>369</v>
      </c>
      <c r="C213" s="90">
        <v>600</v>
      </c>
      <c r="D213" s="90">
        <v>521</v>
      </c>
      <c r="E213" s="236"/>
      <c r="F213" s="13">
        <v>12</v>
      </c>
      <c r="G213" s="237">
        <v>2.35756385068762</v>
      </c>
      <c r="H213" s="85">
        <f>_xlfn.XLOOKUP(A213,[4]sheet0!$C:$C,[4]sheet0!$Q:$Q)</f>
        <v>775.301</v>
      </c>
      <c r="I213" s="90">
        <f t="shared" si="16"/>
        <v>175.301</v>
      </c>
      <c r="J213" s="176">
        <f>I213/C213*100</f>
        <v>29.2168333333333</v>
      </c>
    </row>
    <row r="214" ht="17.5" customHeight="1" spans="1:10">
      <c r="A214" s="22">
        <v>2310399</v>
      </c>
      <c r="B214" s="173" t="s">
        <v>370</v>
      </c>
      <c r="C214" s="90"/>
      <c r="D214" s="90"/>
      <c r="E214" s="236"/>
      <c r="F214" s="13">
        <v>-5256</v>
      </c>
      <c r="G214" s="237">
        <v>-100</v>
      </c>
      <c r="H214" s="85"/>
      <c r="I214" s="90">
        <f t="shared" si="16"/>
        <v>0</v>
      </c>
      <c r="J214" s="176"/>
    </row>
  </sheetData>
  <mergeCells count="13">
    <mergeCell ref="A1:J1"/>
    <mergeCell ref="A2:B2"/>
    <mergeCell ref="C2:I2"/>
    <mergeCell ref="C3:G3"/>
    <mergeCell ref="H3:J3"/>
    <mergeCell ref="F4:G4"/>
    <mergeCell ref="I4:J4"/>
    <mergeCell ref="A3:A5"/>
    <mergeCell ref="B3:B5"/>
    <mergeCell ref="C4:C5"/>
    <mergeCell ref="D4:D5"/>
    <mergeCell ref="E4:E5"/>
    <mergeCell ref="H4:H5"/>
  </mergeCells>
  <pageMargins left="0.700694444444445" right="0.700694444444445" top="0.432638888888889" bottom="0.550694444444444" header="0.298611111111111" footer="0.298611111111111"/>
  <pageSetup paperSize="9" firstPageNumber="6" orientation="landscape" useFirstPageNumber="1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N85"/>
  <sheetViews>
    <sheetView workbookViewId="0">
      <selection activeCell="G5" sqref="G$1:G$1048576"/>
    </sheetView>
  </sheetViews>
  <sheetFormatPr defaultColWidth="10.2866666666667" defaultRowHeight="15"/>
  <cols>
    <col min="1" max="1" width="13" customWidth="1"/>
    <col min="2" max="2" width="7.08666666666667" customWidth="1"/>
    <col min="3" max="3" width="4.13333333333333" customWidth="1"/>
    <col min="4" max="4" width="12.8733333333333" customWidth="1"/>
    <col min="5" max="5" width="16.1266666666667" customWidth="1"/>
    <col min="6" max="6" width="30.3733333333333" style="205" customWidth="1"/>
    <col min="7" max="7" width="7.34" customWidth="1"/>
    <col min="8" max="8" width="2.04" customWidth="1"/>
    <col min="9" max="9" width="8.21333333333333" customWidth="1"/>
    <col min="10" max="10" width="1.3" customWidth="1"/>
    <col min="11" max="12" width="9.51333333333333" customWidth="1"/>
    <col min="13" max="13" width="10.26" customWidth="1"/>
    <col min="14" max="14" width="9.58" customWidth="1"/>
  </cols>
  <sheetData>
    <row r="1" ht="25.5" customHeight="1" spans="1:6">
      <c r="A1" s="206" t="s">
        <v>371</v>
      </c>
      <c r="B1" s="2"/>
      <c r="C1" s="2"/>
      <c r="D1" s="2"/>
      <c r="E1" s="2"/>
    </row>
    <row r="2" spans="1:6">
      <c r="A2" s="207" t="s">
        <v>26</v>
      </c>
      <c r="B2" s="208"/>
      <c r="C2" s="208"/>
      <c r="D2" s="208"/>
      <c r="E2" s="208"/>
    </row>
    <row r="3" s="2" customFormat="1" ht="35.45" customHeight="1" spans="1:6">
      <c r="A3" s="209" t="s">
        <v>27</v>
      </c>
      <c r="B3" s="209" t="s">
        <v>28</v>
      </c>
      <c r="C3" s="210" t="s">
        <v>4</v>
      </c>
      <c r="D3" s="210" t="s">
        <v>4</v>
      </c>
      <c r="E3" s="210" t="s">
        <v>4</v>
      </c>
      <c r="F3" s="211" t="s">
        <v>372</v>
      </c>
    </row>
    <row r="4" ht="17.95" customHeight="1" spans="1:6">
      <c r="A4" s="212"/>
      <c r="B4" s="209" t="s">
        <v>373</v>
      </c>
      <c r="C4" s="210" t="s">
        <v>4</v>
      </c>
      <c r="D4" s="210" t="s">
        <v>4</v>
      </c>
      <c r="E4" s="210" t="s">
        <v>4</v>
      </c>
      <c r="F4" s="213">
        <f>F80+F77+F70+F67+F62+F58+F52+F47+F43+F40+F36+F29+F21+F10+F5</f>
        <v>84971.071923</v>
      </c>
    </row>
    <row r="5" ht="17.5" customHeight="1" spans="1:6">
      <c r="A5" s="214">
        <v>501</v>
      </c>
      <c r="B5" s="215" t="s">
        <v>374</v>
      </c>
      <c r="C5" s="216" t="s">
        <v>4</v>
      </c>
      <c r="D5" s="216" t="s">
        <v>4</v>
      </c>
      <c r="E5" s="216" t="s">
        <v>4</v>
      </c>
      <c r="F5" s="213">
        <f>SUM(F6:F9)</f>
        <v>35747.089962</v>
      </c>
    </row>
    <row r="6" ht="17.5" customHeight="1" spans="1:6">
      <c r="A6" s="217">
        <v>50101</v>
      </c>
      <c r="B6" s="218" t="s">
        <v>375</v>
      </c>
      <c r="C6" s="219" t="s">
        <v>4</v>
      </c>
      <c r="D6" s="219" t="s">
        <v>4</v>
      </c>
      <c r="E6" s="219" t="s">
        <v>4</v>
      </c>
      <c r="F6" s="220">
        <v>22972.351895</v>
      </c>
    </row>
    <row r="7" ht="17.5" customHeight="1" spans="1:6">
      <c r="A7" s="217">
        <v>50102</v>
      </c>
      <c r="B7" s="218" t="s">
        <v>376</v>
      </c>
      <c r="C7" s="219" t="s">
        <v>4</v>
      </c>
      <c r="D7" s="219" t="s">
        <v>4</v>
      </c>
      <c r="E7" s="219" t="s">
        <v>4</v>
      </c>
      <c r="F7" s="220">
        <v>7554.144359</v>
      </c>
    </row>
    <row r="8" ht="17.5" customHeight="1" spans="1:6">
      <c r="A8" s="217">
        <v>50103</v>
      </c>
      <c r="B8" s="218" t="s">
        <v>377</v>
      </c>
      <c r="C8" s="219" t="s">
        <v>4</v>
      </c>
      <c r="D8" s="219" t="s">
        <v>4</v>
      </c>
      <c r="E8" s="219" t="s">
        <v>4</v>
      </c>
      <c r="F8" s="220">
        <v>2691.522888</v>
      </c>
    </row>
    <row r="9" ht="17.5" customHeight="1" spans="1:6">
      <c r="A9" s="217">
        <v>50199</v>
      </c>
      <c r="B9" s="218" t="s">
        <v>378</v>
      </c>
      <c r="C9" s="219" t="s">
        <v>4</v>
      </c>
      <c r="D9" s="219" t="s">
        <v>4</v>
      </c>
      <c r="E9" s="219" t="s">
        <v>4</v>
      </c>
      <c r="F9" s="220">
        <v>2529.07082</v>
      </c>
    </row>
    <row r="10" ht="17.5" customHeight="1" spans="1:6">
      <c r="A10" s="214">
        <v>502</v>
      </c>
      <c r="B10" s="215" t="s">
        <v>379</v>
      </c>
      <c r="C10" s="216" t="s">
        <v>4</v>
      </c>
      <c r="D10" s="216" t="s">
        <v>4</v>
      </c>
      <c r="E10" s="216" t="s">
        <v>4</v>
      </c>
      <c r="F10" s="213">
        <f>SUM(F11:F20)</f>
        <v>4841.746886</v>
      </c>
    </row>
    <row r="11" ht="17.5" customHeight="1" spans="1:6">
      <c r="A11" s="217">
        <v>50201</v>
      </c>
      <c r="B11" s="218" t="s">
        <v>380</v>
      </c>
      <c r="C11" s="219" t="s">
        <v>4</v>
      </c>
      <c r="D11" s="219" t="s">
        <v>4</v>
      </c>
      <c r="E11" s="219" t="s">
        <v>4</v>
      </c>
      <c r="F11" s="220">
        <v>3854.578886</v>
      </c>
    </row>
    <row r="12" ht="17.5" customHeight="1" spans="1:6">
      <c r="A12" s="217">
        <v>50202</v>
      </c>
      <c r="B12" s="218" t="s">
        <v>381</v>
      </c>
      <c r="C12" s="219" t="s">
        <v>4</v>
      </c>
      <c r="D12" s="219" t="s">
        <v>4</v>
      </c>
      <c r="E12" s="219" t="s">
        <v>4</v>
      </c>
      <c r="F12" s="220">
        <v>49.76</v>
      </c>
    </row>
    <row r="13" ht="17.5" customHeight="1" spans="1:6">
      <c r="A13" s="217">
        <v>50203</v>
      </c>
      <c r="B13" s="218" t="s">
        <v>382</v>
      </c>
      <c r="C13" s="219" t="s">
        <v>4</v>
      </c>
      <c r="D13" s="219" t="s">
        <v>4</v>
      </c>
      <c r="E13" s="219" t="s">
        <v>4</v>
      </c>
      <c r="F13" s="220">
        <v>66.32</v>
      </c>
    </row>
    <row r="14" ht="17.5" customHeight="1" spans="1:6">
      <c r="A14" s="217">
        <v>50204</v>
      </c>
      <c r="B14" s="218" t="s">
        <v>383</v>
      </c>
      <c r="C14" s="219" t="s">
        <v>4</v>
      </c>
      <c r="D14" s="219" t="s">
        <v>4</v>
      </c>
      <c r="E14" s="219" t="s">
        <v>4</v>
      </c>
      <c r="F14" s="220"/>
    </row>
    <row r="15" ht="17.5" customHeight="1" spans="1:6">
      <c r="A15" s="217">
        <v>50205</v>
      </c>
      <c r="B15" s="218" t="s">
        <v>384</v>
      </c>
      <c r="C15" s="219" t="s">
        <v>4</v>
      </c>
      <c r="D15" s="219" t="s">
        <v>4</v>
      </c>
      <c r="E15" s="219" t="s">
        <v>4</v>
      </c>
      <c r="F15" s="220">
        <v>29.7</v>
      </c>
    </row>
    <row r="16" ht="17.5" customHeight="1" spans="1:6">
      <c r="A16" s="217">
        <v>50206</v>
      </c>
      <c r="B16" s="218" t="s">
        <v>385</v>
      </c>
      <c r="C16" s="219" t="s">
        <v>4</v>
      </c>
      <c r="D16" s="219" t="s">
        <v>4</v>
      </c>
      <c r="E16" s="219" t="s">
        <v>4</v>
      </c>
      <c r="F16" s="220">
        <v>68.583</v>
      </c>
    </row>
    <row r="17" ht="17.5" customHeight="1" spans="1:6">
      <c r="A17" s="217">
        <v>50207</v>
      </c>
      <c r="B17" s="218" t="s">
        <v>386</v>
      </c>
      <c r="C17" s="219" t="s">
        <v>4</v>
      </c>
      <c r="D17" s="219" t="s">
        <v>4</v>
      </c>
      <c r="E17" s="219" t="s">
        <v>4</v>
      </c>
      <c r="F17" s="220"/>
    </row>
    <row r="18" ht="17.5" customHeight="1" spans="1:6">
      <c r="A18" s="217">
        <v>50208</v>
      </c>
      <c r="B18" s="218" t="s">
        <v>387</v>
      </c>
      <c r="C18" s="219" t="s">
        <v>4</v>
      </c>
      <c r="D18" s="219" t="s">
        <v>4</v>
      </c>
      <c r="E18" s="219" t="s">
        <v>4</v>
      </c>
      <c r="F18" s="220">
        <v>497.5</v>
      </c>
    </row>
    <row r="19" ht="17.5" customHeight="1" spans="1:6">
      <c r="A19" s="217">
        <v>50209</v>
      </c>
      <c r="B19" s="218" t="s">
        <v>388</v>
      </c>
      <c r="C19" s="219" t="s">
        <v>4</v>
      </c>
      <c r="D19" s="219" t="s">
        <v>4</v>
      </c>
      <c r="E19" s="219" t="s">
        <v>4</v>
      </c>
      <c r="F19" s="220">
        <v>62.495</v>
      </c>
    </row>
    <row r="20" ht="17.5" customHeight="1" spans="1:6">
      <c r="A20" s="217">
        <v>50299</v>
      </c>
      <c r="B20" s="218" t="s">
        <v>389</v>
      </c>
      <c r="C20" s="219" t="s">
        <v>4</v>
      </c>
      <c r="D20" s="219" t="s">
        <v>4</v>
      </c>
      <c r="E20" s="219" t="s">
        <v>4</v>
      </c>
      <c r="F20" s="220">
        <v>212.81</v>
      </c>
    </row>
    <row r="21" ht="17.5" customHeight="1" spans="1:6">
      <c r="A21" s="214">
        <v>503</v>
      </c>
      <c r="B21" s="215" t="s">
        <v>390</v>
      </c>
      <c r="C21" s="216" t="s">
        <v>4</v>
      </c>
      <c r="D21" s="216" t="s">
        <v>4</v>
      </c>
      <c r="E21" s="216" t="s">
        <v>4</v>
      </c>
      <c r="F21" s="213"/>
    </row>
    <row r="22" ht="17.5" customHeight="1" spans="1:6">
      <c r="A22" s="217">
        <v>50301</v>
      </c>
      <c r="B22" s="218" t="s">
        <v>391</v>
      </c>
      <c r="C22" s="219" t="s">
        <v>4</v>
      </c>
      <c r="D22" s="219" t="s">
        <v>4</v>
      </c>
      <c r="E22" s="219" t="s">
        <v>4</v>
      </c>
      <c r="F22" s="221"/>
    </row>
    <row r="23" ht="17.5" customHeight="1" spans="1:6">
      <c r="A23" s="217">
        <v>50302</v>
      </c>
      <c r="B23" s="218" t="s">
        <v>392</v>
      </c>
      <c r="C23" s="219" t="s">
        <v>4</v>
      </c>
      <c r="D23" s="219" t="s">
        <v>4</v>
      </c>
      <c r="E23" s="219" t="s">
        <v>4</v>
      </c>
      <c r="F23" s="221"/>
    </row>
    <row r="24" ht="17.5" customHeight="1" spans="1:6">
      <c r="A24" s="217">
        <v>50303</v>
      </c>
      <c r="B24" s="218" t="s">
        <v>393</v>
      </c>
      <c r="C24" s="219" t="s">
        <v>4</v>
      </c>
      <c r="D24" s="219" t="s">
        <v>4</v>
      </c>
      <c r="E24" s="219" t="s">
        <v>4</v>
      </c>
      <c r="F24" s="221"/>
    </row>
    <row r="25" ht="17.95" customHeight="1" spans="1:6">
      <c r="A25" s="217">
        <v>50305</v>
      </c>
      <c r="B25" s="218" t="s">
        <v>394</v>
      </c>
      <c r="C25" s="219" t="s">
        <v>4</v>
      </c>
      <c r="D25" s="219" t="s">
        <v>4</v>
      </c>
      <c r="E25" s="219" t="s">
        <v>4</v>
      </c>
      <c r="F25" s="221"/>
    </row>
    <row r="26" ht="17.5" customHeight="1" spans="1:6">
      <c r="A26" s="217">
        <v>50306</v>
      </c>
      <c r="B26" s="218" t="s">
        <v>395</v>
      </c>
      <c r="C26" s="219" t="s">
        <v>4</v>
      </c>
      <c r="D26" s="219" t="s">
        <v>4</v>
      </c>
      <c r="E26" s="219" t="s">
        <v>4</v>
      </c>
      <c r="F26" s="222"/>
    </row>
    <row r="27" ht="17.5" customHeight="1" spans="1:6">
      <c r="A27" s="217">
        <v>50307</v>
      </c>
      <c r="B27" s="218" t="s">
        <v>396</v>
      </c>
      <c r="C27" s="219" t="s">
        <v>4</v>
      </c>
      <c r="D27" s="219" t="s">
        <v>4</v>
      </c>
      <c r="E27" s="219" t="s">
        <v>4</v>
      </c>
      <c r="F27" s="221"/>
    </row>
    <row r="28" ht="17.5" customHeight="1" spans="1:6">
      <c r="A28" s="217">
        <v>50399</v>
      </c>
      <c r="B28" s="218" t="s">
        <v>397</v>
      </c>
      <c r="C28" s="219" t="s">
        <v>4</v>
      </c>
      <c r="D28" s="219" t="s">
        <v>4</v>
      </c>
      <c r="E28" s="219" t="s">
        <v>4</v>
      </c>
      <c r="F28" s="221"/>
    </row>
    <row r="29" ht="17.5" customHeight="1" spans="1:6">
      <c r="A29" s="214">
        <v>504</v>
      </c>
      <c r="B29" s="215" t="s">
        <v>398</v>
      </c>
      <c r="C29" s="216" t="s">
        <v>4</v>
      </c>
      <c r="D29" s="216" t="s">
        <v>4</v>
      </c>
      <c r="E29" s="216" t="s">
        <v>4</v>
      </c>
      <c r="F29" s="221"/>
    </row>
    <row r="30" ht="17.5" customHeight="1" spans="1:6">
      <c r="A30" s="217">
        <v>50401</v>
      </c>
      <c r="B30" s="218" t="s">
        <v>391</v>
      </c>
      <c r="C30" s="219" t="s">
        <v>4</v>
      </c>
      <c r="D30" s="219" t="s">
        <v>4</v>
      </c>
      <c r="E30" s="219" t="s">
        <v>4</v>
      </c>
      <c r="F30" s="221"/>
    </row>
    <row r="31" ht="17.5" customHeight="1" spans="1:6">
      <c r="A31" s="217">
        <v>50402</v>
      </c>
      <c r="B31" s="218" t="s">
        <v>392</v>
      </c>
      <c r="C31" s="219" t="s">
        <v>4</v>
      </c>
      <c r="D31" s="219" t="s">
        <v>4</v>
      </c>
      <c r="E31" s="219" t="s">
        <v>4</v>
      </c>
      <c r="F31" s="221"/>
    </row>
    <row r="32" ht="14.65" customHeight="1" spans="1:6">
      <c r="A32" s="217">
        <v>50403</v>
      </c>
      <c r="B32" s="218" t="s">
        <v>393</v>
      </c>
      <c r="C32" s="219" t="s">
        <v>4</v>
      </c>
      <c r="D32" s="219" t="s">
        <v>4</v>
      </c>
      <c r="E32" s="219" t="s">
        <v>4</v>
      </c>
      <c r="F32" s="221"/>
    </row>
    <row r="33" ht="17.5" customHeight="1" spans="1:6">
      <c r="A33" s="217">
        <v>50404</v>
      </c>
      <c r="B33" s="218" t="s">
        <v>395</v>
      </c>
      <c r="C33" s="219" t="s">
        <v>4</v>
      </c>
      <c r="D33" s="219" t="s">
        <v>4</v>
      </c>
      <c r="E33" s="219" t="s">
        <v>4</v>
      </c>
      <c r="F33" s="221"/>
    </row>
    <row r="34" ht="17.5" customHeight="1" spans="1:6">
      <c r="A34" s="217">
        <v>50405</v>
      </c>
      <c r="B34" s="218" t="s">
        <v>396</v>
      </c>
      <c r="C34" s="219" t="s">
        <v>4</v>
      </c>
      <c r="D34" s="219" t="s">
        <v>4</v>
      </c>
      <c r="E34" s="219" t="s">
        <v>4</v>
      </c>
      <c r="F34" s="221"/>
    </row>
    <row r="35" ht="17.5" customHeight="1" spans="1:6">
      <c r="A35" s="217">
        <v>50499</v>
      </c>
      <c r="B35" s="218" t="s">
        <v>397</v>
      </c>
      <c r="C35" s="219" t="s">
        <v>4</v>
      </c>
      <c r="D35" s="219" t="s">
        <v>4</v>
      </c>
      <c r="E35" s="219" t="s">
        <v>4</v>
      </c>
      <c r="F35" s="221"/>
    </row>
    <row r="36" ht="17.5" customHeight="1" spans="1:6">
      <c r="A36" s="214">
        <v>505</v>
      </c>
      <c r="B36" s="215" t="s">
        <v>399</v>
      </c>
      <c r="C36" s="216" t="s">
        <v>4</v>
      </c>
      <c r="D36" s="216" t="s">
        <v>4</v>
      </c>
      <c r="E36" s="216" t="s">
        <v>4</v>
      </c>
      <c r="F36" s="213">
        <f>SUM(F37:F39)</f>
        <v>36830.819884</v>
      </c>
    </row>
    <row r="37" ht="17.5" customHeight="1" spans="1:6">
      <c r="A37" s="217">
        <v>50501</v>
      </c>
      <c r="B37" s="218" t="s">
        <v>400</v>
      </c>
      <c r="C37" s="219" t="s">
        <v>4</v>
      </c>
      <c r="D37" s="219" t="s">
        <v>4</v>
      </c>
      <c r="E37" s="219" t="s">
        <v>4</v>
      </c>
      <c r="F37" s="220">
        <v>36291.169884</v>
      </c>
    </row>
    <row r="38" ht="17.5" customHeight="1" spans="1:6">
      <c r="A38" s="217">
        <v>50502</v>
      </c>
      <c r="B38" s="218" t="s">
        <v>401</v>
      </c>
      <c r="C38" s="219" t="s">
        <v>4</v>
      </c>
      <c r="D38" s="219" t="s">
        <v>4</v>
      </c>
      <c r="E38" s="219" t="s">
        <v>4</v>
      </c>
      <c r="F38" s="220">
        <v>539.65</v>
      </c>
    </row>
    <row r="39" ht="17.5" customHeight="1" spans="1:6">
      <c r="A39" s="217">
        <v>50599</v>
      </c>
      <c r="B39" s="218" t="s">
        <v>402</v>
      </c>
      <c r="C39" s="219" t="s">
        <v>4</v>
      </c>
      <c r="D39" s="219" t="s">
        <v>4</v>
      </c>
      <c r="E39" s="219" t="s">
        <v>4</v>
      </c>
      <c r="F39" s="221"/>
    </row>
    <row r="40" ht="17.5" customHeight="1" spans="1:6">
      <c r="A40" s="214">
        <v>506</v>
      </c>
      <c r="B40" s="215" t="s">
        <v>403</v>
      </c>
      <c r="C40" s="216" t="s">
        <v>4</v>
      </c>
      <c r="D40" s="216" t="s">
        <v>4</v>
      </c>
      <c r="E40" s="216" t="s">
        <v>4</v>
      </c>
      <c r="F40" s="213"/>
    </row>
    <row r="41" ht="17.5" customHeight="1" spans="1:6">
      <c r="A41" s="217">
        <v>50601</v>
      </c>
      <c r="B41" s="218" t="s">
        <v>404</v>
      </c>
      <c r="C41" s="219" t="s">
        <v>4</v>
      </c>
      <c r="D41" s="219" t="s">
        <v>4</v>
      </c>
      <c r="E41" s="219" t="s">
        <v>4</v>
      </c>
      <c r="F41" s="222"/>
    </row>
    <row r="42" ht="17.5" customHeight="1" spans="1:6">
      <c r="A42" s="217">
        <v>50602</v>
      </c>
      <c r="B42" s="218" t="s">
        <v>405</v>
      </c>
      <c r="C42" s="219" t="s">
        <v>4</v>
      </c>
      <c r="D42" s="219" t="s">
        <v>4</v>
      </c>
      <c r="E42" s="219" t="s">
        <v>4</v>
      </c>
      <c r="F42" s="221"/>
    </row>
    <row r="43" ht="17.5" customHeight="1" spans="1:6">
      <c r="A43" s="214">
        <v>507</v>
      </c>
      <c r="B43" s="215" t="s">
        <v>406</v>
      </c>
      <c r="C43" s="216" t="s">
        <v>4</v>
      </c>
      <c r="D43" s="216" t="s">
        <v>4</v>
      </c>
      <c r="E43" s="216" t="s">
        <v>4</v>
      </c>
      <c r="F43" s="221"/>
    </row>
    <row r="44" ht="17.5" customHeight="1" spans="1:6">
      <c r="A44" s="217">
        <v>50701</v>
      </c>
      <c r="B44" s="218" t="s">
        <v>407</v>
      </c>
      <c r="C44" s="219" t="s">
        <v>4</v>
      </c>
      <c r="D44" s="219" t="s">
        <v>4</v>
      </c>
      <c r="E44" s="219" t="s">
        <v>4</v>
      </c>
      <c r="F44" s="221"/>
    </row>
    <row r="45" ht="17.5" customHeight="1" spans="1:6">
      <c r="A45" s="217">
        <v>50702</v>
      </c>
      <c r="B45" s="218" t="s">
        <v>408</v>
      </c>
      <c r="C45" s="219" t="s">
        <v>4</v>
      </c>
      <c r="D45" s="219" t="s">
        <v>4</v>
      </c>
      <c r="E45" s="219" t="s">
        <v>4</v>
      </c>
      <c r="F45" s="221"/>
    </row>
    <row r="46" ht="17.5" customHeight="1" spans="1:6">
      <c r="A46" s="217">
        <v>50799</v>
      </c>
      <c r="B46" s="218" t="s">
        <v>409</v>
      </c>
      <c r="C46" s="219" t="s">
        <v>4</v>
      </c>
      <c r="D46" s="219" t="s">
        <v>4</v>
      </c>
      <c r="E46" s="219" t="s">
        <v>4</v>
      </c>
      <c r="F46" s="221"/>
    </row>
    <row r="47" ht="17.95" customHeight="1" spans="1:6">
      <c r="A47" s="214">
        <v>508</v>
      </c>
      <c r="B47" s="215" t="s">
        <v>410</v>
      </c>
      <c r="C47" s="216" t="s">
        <v>4</v>
      </c>
      <c r="D47" s="216" t="s">
        <v>4</v>
      </c>
      <c r="E47" s="216" t="s">
        <v>4</v>
      </c>
      <c r="F47" s="221"/>
    </row>
    <row r="48" ht="17.5" customHeight="1" spans="1:6">
      <c r="A48" s="217">
        <v>50803</v>
      </c>
      <c r="B48" s="218" t="s">
        <v>411</v>
      </c>
      <c r="C48" s="219" t="s">
        <v>4</v>
      </c>
      <c r="D48" s="219" t="s">
        <v>4</v>
      </c>
      <c r="E48" s="219" t="s">
        <v>4</v>
      </c>
      <c r="F48" s="221"/>
    </row>
    <row r="49" ht="17.5" customHeight="1" spans="1:6">
      <c r="A49" s="217">
        <v>50804</v>
      </c>
      <c r="B49" s="218" t="s">
        <v>412</v>
      </c>
      <c r="C49" s="219" t="s">
        <v>4</v>
      </c>
      <c r="D49" s="219" t="s">
        <v>4</v>
      </c>
      <c r="E49" s="219" t="s">
        <v>4</v>
      </c>
      <c r="F49" s="221"/>
    </row>
    <row r="50" ht="17.5" customHeight="1" spans="1:6">
      <c r="A50" s="217">
        <v>50805</v>
      </c>
      <c r="B50" s="218" t="s">
        <v>413</v>
      </c>
      <c r="C50" s="219" t="s">
        <v>4</v>
      </c>
      <c r="D50" s="219" t="s">
        <v>4</v>
      </c>
      <c r="E50" s="219" t="s">
        <v>4</v>
      </c>
      <c r="F50" s="221"/>
    </row>
    <row r="51" ht="17.5" customHeight="1" spans="1:6">
      <c r="A51" s="217">
        <v>50899</v>
      </c>
      <c r="B51" s="218" t="s">
        <v>414</v>
      </c>
      <c r="C51" s="219" t="s">
        <v>4</v>
      </c>
      <c r="D51" s="219" t="s">
        <v>4</v>
      </c>
      <c r="E51" s="219" t="s">
        <v>4</v>
      </c>
      <c r="F51" s="221"/>
    </row>
    <row r="52" ht="17.5" customHeight="1" spans="1:6">
      <c r="A52" s="214">
        <v>509</v>
      </c>
      <c r="B52" s="215" t="s">
        <v>415</v>
      </c>
      <c r="C52" s="216" t="s">
        <v>4</v>
      </c>
      <c r="D52" s="216" t="s">
        <v>4</v>
      </c>
      <c r="E52" s="216" t="s">
        <v>4</v>
      </c>
      <c r="F52" s="213">
        <f>SUM(F53:F57)</f>
        <v>7551.415191</v>
      </c>
    </row>
    <row r="53" ht="17.5" customHeight="1" spans="1:6">
      <c r="A53" s="217">
        <v>50901</v>
      </c>
      <c r="B53" s="218" t="s">
        <v>416</v>
      </c>
      <c r="C53" s="219" t="s">
        <v>4</v>
      </c>
      <c r="D53" s="219" t="s">
        <v>4</v>
      </c>
      <c r="E53" s="219" t="s">
        <v>4</v>
      </c>
      <c r="F53" s="220">
        <v>3390.953063</v>
      </c>
    </row>
    <row r="54" ht="17.5" customHeight="1" spans="1:6">
      <c r="A54" s="217">
        <v>50902</v>
      </c>
      <c r="B54" s="218" t="s">
        <v>417</v>
      </c>
      <c r="C54" s="219" t="s">
        <v>4</v>
      </c>
      <c r="D54" s="219" t="s">
        <v>4</v>
      </c>
      <c r="E54" s="219" t="s">
        <v>4</v>
      </c>
      <c r="F54" s="222"/>
    </row>
    <row r="55" ht="17.3" customHeight="1" spans="1:6">
      <c r="A55" s="217">
        <v>50903</v>
      </c>
      <c r="B55" s="218" t="s">
        <v>418</v>
      </c>
      <c r="C55" s="219" t="s">
        <v>4</v>
      </c>
      <c r="D55" s="219" t="s">
        <v>4</v>
      </c>
      <c r="E55" s="219" t="s">
        <v>4</v>
      </c>
      <c r="F55" s="221"/>
    </row>
    <row r="56" ht="17.5" customHeight="1" spans="1:6">
      <c r="A56" s="217">
        <v>50905</v>
      </c>
      <c r="B56" s="218" t="s">
        <v>419</v>
      </c>
      <c r="C56" s="219" t="s">
        <v>4</v>
      </c>
      <c r="D56" s="219" t="s">
        <v>4</v>
      </c>
      <c r="E56" s="219" t="s">
        <v>4</v>
      </c>
      <c r="F56" s="220">
        <v>4160.462128</v>
      </c>
    </row>
    <row r="57" ht="17.5" customHeight="1" spans="1:6">
      <c r="A57" s="217">
        <v>50999</v>
      </c>
      <c r="B57" s="218" t="s">
        <v>420</v>
      </c>
      <c r="C57" s="219" t="s">
        <v>4</v>
      </c>
      <c r="D57" s="219" t="s">
        <v>4</v>
      </c>
      <c r="E57" s="219" t="s">
        <v>4</v>
      </c>
      <c r="F57" s="222"/>
    </row>
    <row r="58" ht="17.5" customHeight="1" spans="1:6">
      <c r="A58" s="214">
        <v>510</v>
      </c>
      <c r="B58" s="215" t="s">
        <v>421</v>
      </c>
      <c r="C58" s="216" t="s">
        <v>4</v>
      </c>
      <c r="D58" s="216" t="s">
        <v>4</v>
      </c>
      <c r="E58" s="216" t="s">
        <v>4</v>
      </c>
      <c r="F58" s="221"/>
    </row>
    <row r="59" ht="17.5" customHeight="1" spans="1:6">
      <c r="A59" s="217">
        <v>51002</v>
      </c>
      <c r="B59" s="218" t="s">
        <v>422</v>
      </c>
      <c r="C59" s="219" t="s">
        <v>4</v>
      </c>
      <c r="D59" s="219" t="s">
        <v>4</v>
      </c>
      <c r="E59" s="219" t="s">
        <v>4</v>
      </c>
      <c r="F59" s="221"/>
    </row>
    <row r="60" ht="17.5" customHeight="1" spans="1:6">
      <c r="A60" s="217">
        <v>51003</v>
      </c>
      <c r="B60" s="218" t="s">
        <v>240</v>
      </c>
      <c r="C60" s="219" t="s">
        <v>4</v>
      </c>
      <c r="D60" s="219" t="s">
        <v>4</v>
      </c>
      <c r="E60" s="219" t="s">
        <v>4</v>
      </c>
      <c r="F60" s="221"/>
    </row>
    <row r="61" ht="17.5" customHeight="1" spans="1:6">
      <c r="A61" s="217">
        <v>51004</v>
      </c>
      <c r="B61" s="223" t="s">
        <v>423</v>
      </c>
      <c r="C61" s="224" t="s">
        <v>4</v>
      </c>
      <c r="D61" s="224" t="s">
        <v>4</v>
      </c>
      <c r="E61" s="224" t="s">
        <v>4</v>
      </c>
      <c r="F61" s="221"/>
    </row>
    <row r="62" ht="17.5" customHeight="1" spans="1:6">
      <c r="A62" s="214">
        <v>511</v>
      </c>
      <c r="B62" s="215" t="s">
        <v>424</v>
      </c>
      <c r="C62" s="216" t="s">
        <v>4</v>
      </c>
      <c r="D62" s="216" t="s">
        <v>4</v>
      </c>
      <c r="E62" s="216" t="s">
        <v>4</v>
      </c>
      <c r="F62" s="221"/>
    </row>
    <row r="63" ht="17.5" customHeight="1" spans="1:6">
      <c r="A63" s="217">
        <v>51101</v>
      </c>
      <c r="B63" s="218" t="s">
        <v>425</v>
      </c>
      <c r="C63" s="219" t="s">
        <v>4</v>
      </c>
      <c r="D63" s="219" t="s">
        <v>4</v>
      </c>
      <c r="E63" s="219" t="s">
        <v>4</v>
      </c>
      <c r="F63" s="221"/>
    </row>
    <row r="64" ht="21.25" customHeight="1" spans="1:6">
      <c r="A64" s="217">
        <v>51102</v>
      </c>
      <c r="B64" s="218" t="s">
        <v>426</v>
      </c>
      <c r="C64" s="219" t="s">
        <v>4</v>
      </c>
      <c r="D64" s="219" t="s">
        <v>4</v>
      </c>
      <c r="E64" s="219" t="s">
        <v>4</v>
      </c>
      <c r="F64" s="221"/>
    </row>
    <row r="65" ht="17.5" customHeight="1" spans="1:6">
      <c r="A65" s="217">
        <v>51103</v>
      </c>
      <c r="B65" s="218" t="s">
        <v>427</v>
      </c>
      <c r="C65" s="219" t="s">
        <v>4</v>
      </c>
      <c r="D65" s="219" t="s">
        <v>4</v>
      </c>
      <c r="E65" s="219" t="s">
        <v>4</v>
      </c>
      <c r="F65" s="221"/>
    </row>
    <row r="66" ht="17.5" customHeight="1" spans="1:6">
      <c r="A66" s="217">
        <v>51104</v>
      </c>
      <c r="B66" s="218" t="s">
        <v>428</v>
      </c>
      <c r="C66" s="219" t="s">
        <v>4</v>
      </c>
      <c r="D66" s="219" t="s">
        <v>4</v>
      </c>
      <c r="E66" s="219" t="s">
        <v>4</v>
      </c>
      <c r="F66" s="221"/>
    </row>
    <row r="67" ht="17.5" customHeight="1" spans="1:6">
      <c r="A67" s="214">
        <v>512</v>
      </c>
      <c r="B67" s="215" t="s">
        <v>429</v>
      </c>
      <c r="C67" s="216" t="s">
        <v>4</v>
      </c>
      <c r="D67" s="216" t="s">
        <v>4</v>
      </c>
      <c r="E67" s="216" t="s">
        <v>4</v>
      </c>
      <c r="F67" s="221"/>
    </row>
    <row r="68" ht="17.95" customHeight="1" spans="1:6">
      <c r="A68" s="217">
        <v>51201</v>
      </c>
      <c r="B68" s="218" t="s">
        <v>430</v>
      </c>
      <c r="C68" s="219" t="s">
        <v>4</v>
      </c>
      <c r="D68" s="219" t="s">
        <v>4</v>
      </c>
      <c r="E68" s="219" t="s">
        <v>4</v>
      </c>
      <c r="F68" s="221"/>
    </row>
    <row r="69" ht="17.5" customHeight="1" spans="1:6">
      <c r="A69" s="217">
        <v>51202</v>
      </c>
      <c r="B69" s="218" t="s">
        <v>431</v>
      </c>
      <c r="C69" s="219" t="s">
        <v>4</v>
      </c>
      <c r="D69" s="219" t="s">
        <v>4</v>
      </c>
      <c r="E69" s="219" t="s">
        <v>4</v>
      </c>
      <c r="F69" s="221"/>
    </row>
    <row r="70" ht="17.5" customHeight="1" spans="1:6">
      <c r="A70" s="214">
        <v>513</v>
      </c>
      <c r="B70" s="215" t="s">
        <v>432</v>
      </c>
      <c r="C70" s="216" t="s">
        <v>4</v>
      </c>
      <c r="D70" s="216" t="s">
        <v>4</v>
      </c>
      <c r="E70" s="216" t="s">
        <v>4</v>
      </c>
      <c r="F70" s="221"/>
    </row>
    <row r="71" ht="17.5" customHeight="1" spans="1:6">
      <c r="A71" s="217">
        <v>51301</v>
      </c>
      <c r="B71" s="218" t="s">
        <v>433</v>
      </c>
      <c r="C71" s="219" t="s">
        <v>4</v>
      </c>
      <c r="D71" s="219" t="s">
        <v>4</v>
      </c>
      <c r="E71" s="219" t="s">
        <v>4</v>
      </c>
      <c r="F71" s="221"/>
    </row>
    <row r="72" ht="17.5" customHeight="1" spans="1:6">
      <c r="A72" s="217">
        <v>51303</v>
      </c>
      <c r="B72" s="218" t="s">
        <v>434</v>
      </c>
      <c r="C72" s="219" t="s">
        <v>4</v>
      </c>
      <c r="D72" s="219" t="s">
        <v>4</v>
      </c>
      <c r="E72" s="219" t="s">
        <v>4</v>
      </c>
      <c r="F72" s="221"/>
    </row>
    <row r="73" ht="17.5" customHeight="1" spans="1:6">
      <c r="A73" s="217">
        <v>51304</v>
      </c>
      <c r="B73" s="218" t="s">
        <v>363</v>
      </c>
      <c r="C73" s="219" t="s">
        <v>4</v>
      </c>
      <c r="D73" s="219" t="s">
        <v>4</v>
      </c>
      <c r="E73" s="219" t="s">
        <v>4</v>
      </c>
      <c r="F73" s="221"/>
    </row>
    <row r="74" ht="17.5" customHeight="1" spans="1:6">
      <c r="A74" s="217">
        <v>51305</v>
      </c>
      <c r="B74" s="218" t="s">
        <v>365</v>
      </c>
      <c r="C74" s="219" t="s">
        <v>4</v>
      </c>
      <c r="D74" s="219" t="s">
        <v>4</v>
      </c>
      <c r="E74" s="219" t="s">
        <v>4</v>
      </c>
      <c r="F74" s="221"/>
    </row>
    <row r="75" ht="17.5" customHeight="1" spans="1:6">
      <c r="A75" s="217">
        <v>51306</v>
      </c>
      <c r="B75" s="218" t="s">
        <v>435</v>
      </c>
      <c r="C75" s="219" t="s">
        <v>4</v>
      </c>
      <c r="D75" s="219" t="s">
        <v>4</v>
      </c>
      <c r="E75" s="219" t="s">
        <v>4</v>
      </c>
      <c r="F75" s="221"/>
    </row>
    <row r="76" ht="17.5" customHeight="1" spans="1:6">
      <c r="A76" s="217">
        <v>51307</v>
      </c>
      <c r="B76" s="218" t="s">
        <v>436</v>
      </c>
      <c r="C76" s="219" t="s">
        <v>4</v>
      </c>
      <c r="D76" s="219" t="s">
        <v>4</v>
      </c>
      <c r="E76" s="219" t="s">
        <v>4</v>
      </c>
      <c r="F76" s="221"/>
    </row>
    <row r="77" ht="17.5" customHeight="1" spans="1:6">
      <c r="A77" s="214">
        <v>514</v>
      </c>
      <c r="B77" s="215" t="s">
        <v>437</v>
      </c>
      <c r="C77" s="216" t="s">
        <v>4</v>
      </c>
      <c r="D77" s="216" t="s">
        <v>4</v>
      </c>
      <c r="E77" s="216" t="s">
        <v>4</v>
      </c>
      <c r="F77" s="221"/>
    </row>
    <row r="78" ht="17.5" customHeight="1" spans="1:6">
      <c r="A78" s="217">
        <v>51401</v>
      </c>
      <c r="B78" s="218" t="s">
        <v>438</v>
      </c>
      <c r="C78" s="219" t="s">
        <v>4</v>
      </c>
      <c r="D78" s="219" t="s">
        <v>4</v>
      </c>
      <c r="E78" s="219" t="s">
        <v>4</v>
      </c>
      <c r="F78" s="221"/>
    </row>
    <row r="79" ht="17.5" customHeight="1" spans="1:6">
      <c r="A79" s="217">
        <v>51402</v>
      </c>
      <c r="B79" s="218" t="s">
        <v>439</v>
      </c>
      <c r="C79" s="219" t="s">
        <v>4</v>
      </c>
      <c r="D79" s="219" t="s">
        <v>4</v>
      </c>
      <c r="E79" s="219" t="s">
        <v>4</v>
      </c>
      <c r="F79" s="221"/>
    </row>
    <row r="80" ht="17.5" customHeight="1" spans="1:6">
      <c r="A80" s="214">
        <v>599</v>
      </c>
      <c r="B80" s="215" t="s">
        <v>440</v>
      </c>
      <c r="C80" s="216" t="s">
        <v>4</v>
      </c>
      <c r="D80" s="216" t="s">
        <v>4</v>
      </c>
      <c r="E80" s="216" t="s">
        <v>4</v>
      </c>
      <c r="F80" s="221"/>
    </row>
    <row r="81" ht="17.5" customHeight="1" spans="1:6">
      <c r="A81" s="217">
        <v>59907</v>
      </c>
      <c r="B81" s="218" t="s">
        <v>441</v>
      </c>
      <c r="C81" s="219" t="s">
        <v>4</v>
      </c>
      <c r="D81" s="219" t="s">
        <v>4</v>
      </c>
      <c r="E81" s="219" t="s">
        <v>4</v>
      </c>
      <c r="F81" s="221"/>
    </row>
    <row r="82" ht="15.1" customHeight="1" spans="1:6">
      <c r="A82" s="217">
        <v>59908</v>
      </c>
      <c r="B82" s="218" t="s">
        <v>442</v>
      </c>
      <c r="C82" s="219" t="s">
        <v>4</v>
      </c>
      <c r="D82" s="219" t="s">
        <v>4</v>
      </c>
      <c r="E82" s="219" t="s">
        <v>4</v>
      </c>
      <c r="F82" s="221"/>
    </row>
    <row r="83" ht="14.65" customHeight="1" spans="1:6">
      <c r="A83" s="217">
        <v>59909</v>
      </c>
      <c r="B83" s="218" t="s">
        <v>443</v>
      </c>
      <c r="C83" s="219" t="s">
        <v>4</v>
      </c>
      <c r="D83" s="219" t="s">
        <v>4</v>
      </c>
      <c r="E83" s="219" t="s">
        <v>4</v>
      </c>
      <c r="F83" s="221"/>
    </row>
    <row r="84" ht="14.65" customHeight="1" spans="1:6">
      <c r="A84" s="217">
        <v>59910</v>
      </c>
      <c r="B84" s="218" t="s">
        <v>444</v>
      </c>
      <c r="C84" s="219" t="s">
        <v>4</v>
      </c>
      <c r="D84" s="219" t="s">
        <v>4</v>
      </c>
      <c r="E84" s="219" t="s">
        <v>4</v>
      </c>
      <c r="F84" s="221"/>
    </row>
    <row r="85" ht="17.5" customHeight="1" spans="1:6">
      <c r="A85" s="217">
        <v>59999</v>
      </c>
      <c r="B85" s="218" t="s">
        <v>353</v>
      </c>
      <c r="C85" s="219" t="s">
        <v>4</v>
      </c>
      <c r="D85" s="219" t="s">
        <v>4</v>
      </c>
      <c r="E85" s="219" t="s">
        <v>4</v>
      </c>
      <c r="F85" s="221"/>
    </row>
  </sheetData>
  <mergeCells count="168">
    <mergeCell ref="A1:F1"/>
    <mergeCell ref="A2:F2"/>
    <mergeCell ref="B3:E3"/>
    <mergeCell ref="G3:N3"/>
    <mergeCell ref="B4:E4"/>
    <mergeCell ref="G4:N4"/>
    <mergeCell ref="B5:E5"/>
    <mergeCell ref="G5:N5"/>
    <mergeCell ref="B6:E6"/>
    <mergeCell ref="G6:N6"/>
    <mergeCell ref="B7:E7"/>
    <mergeCell ref="G7:N7"/>
    <mergeCell ref="B8:E8"/>
    <mergeCell ref="G8:N8"/>
    <mergeCell ref="B9:E9"/>
    <mergeCell ref="G9:N9"/>
    <mergeCell ref="B10:E10"/>
    <mergeCell ref="G10:N10"/>
    <mergeCell ref="B11:E11"/>
    <mergeCell ref="G11:N11"/>
    <mergeCell ref="B12:E12"/>
    <mergeCell ref="G12:N12"/>
    <mergeCell ref="B13:E13"/>
    <mergeCell ref="G13:N13"/>
    <mergeCell ref="B14:E14"/>
    <mergeCell ref="G14:N14"/>
    <mergeCell ref="B15:E15"/>
    <mergeCell ref="G15:N15"/>
    <mergeCell ref="B16:E16"/>
    <mergeCell ref="G16:N16"/>
    <mergeCell ref="B17:E17"/>
    <mergeCell ref="G17:N17"/>
    <mergeCell ref="B18:E18"/>
    <mergeCell ref="G18:N18"/>
    <mergeCell ref="B19:E19"/>
    <mergeCell ref="G19:N19"/>
    <mergeCell ref="B20:E20"/>
    <mergeCell ref="G20:N20"/>
    <mergeCell ref="B21:E21"/>
    <mergeCell ref="G21:N21"/>
    <mergeCell ref="B22:E22"/>
    <mergeCell ref="G22:N22"/>
    <mergeCell ref="B23:E23"/>
    <mergeCell ref="G23:N23"/>
    <mergeCell ref="B24:E24"/>
    <mergeCell ref="G24:N24"/>
    <mergeCell ref="B25:E25"/>
    <mergeCell ref="G25:N25"/>
    <mergeCell ref="B26:E26"/>
    <mergeCell ref="G26:N26"/>
    <mergeCell ref="B27:E27"/>
    <mergeCell ref="G27:N27"/>
    <mergeCell ref="B28:E28"/>
    <mergeCell ref="G28:N28"/>
    <mergeCell ref="B29:E29"/>
    <mergeCell ref="G29:N29"/>
    <mergeCell ref="B30:E30"/>
    <mergeCell ref="G30:N30"/>
    <mergeCell ref="B31:E31"/>
    <mergeCell ref="G31:N31"/>
    <mergeCell ref="B32:E32"/>
    <mergeCell ref="G32:N32"/>
    <mergeCell ref="B33:E33"/>
    <mergeCell ref="G33:N33"/>
    <mergeCell ref="B34:E34"/>
    <mergeCell ref="G34:N34"/>
    <mergeCell ref="B35:E35"/>
    <mergeCell ref="G35:N35"/>
    <mergeCell ref="B36:E36"/>
    <mergeCell ref="G36:N36"/>
    <mergeCell ref="B37:E37"/>
    <mergeCell ref="G37:N37"/>
    <mergeCell ref="B38:E38"/>
    <mergeCell ref="G38:N38"/>
    <mergeCell ref="B39:E39"/>
    <mergeCell ref="G39:N39"/>
    <mergeCell ref="B40:E40"/>
    <mergeCell ref="G40:N40"/>
    <mergeCell ref="B41:E41"/>
    <mergeCell ref="G41:N41"/>
    <mergeCell ref="B42:E42"/>
    <mergeCell ref="G42:N42"/>
    <mergeCell ref="B43:E43"/>
    <mergeCell ref="G43:N43"/>
    <mergeCell ref="B44:E44"/>
    <mergeCell ref="G44:N44"/>
    <mergeCell ref="B45:E45"/>
    <mergeCell ref="G45:N45"/>
    <mergeCell ref="B46:E46"/>
    <mergeCell ref="G46:N46"/>
    <mergeCell ref="B47:E47"/>
    <mergeCell ref="G47:N47"/>
    <mergeCell ref="B48:E48"/>
    <mergeCell ref="G48:N48"/>
    <mergeCell ref="B49:E49"/>
    <mergeCell ref="G49:N49"/>
    <mergeCell ref="B50:E50"/>
    <mergeCell ref="G50:N50"/>
    <mergeCell ref="B51:E51"/>
    <mergeCell ref="G51:N51"/>
    <mergeCell ref="B52:E52"/>
    <mergeCell ref="G52:N52"/>
    <mergeCell ref="B53:E53"/>
    <mergeCell ref="G53:N53"/>
    <mergeCell ref="B54:E54"/>
    <mergeCell ref="G54:N54"/>
    <mergeCell ref="B55:E55"/>
    <mergeCell ref="G55:N55"/>
    <mergeCell ref="B56:E56"/>
    <mergeCell ref="G56:N56"/>
    <mergeCell ref="B57:E57"/>
    <mergeCell ref="G57:N57"/>
    <mergeCell ref="B58:E58"/>
    <mergeCell ref="G58:N58"/>
    <mergeCell ref="B59:E59"/>
    <mergeCell ref="G59:N59"/>
    <mergeCell ref="B60:E60"/>
    <mergeCell ref="G60:N60"/>
    <mergeCell ref="B61:E61"/>
    <mergeCell ref="G61:N61"/>
    <mergeCell ref="B62:E62"/>
    <mergeCell ref="G62:N62"/>
    <mergeCell ref="B63:E63"/>
    <mergeCell ref="G63:N63"/>
    <mergeCell ref="B64:E64"/>
    <mergeCell ref="G64:N64"/>
    <mergeCell ref="B65:E65"/>
    <mergeCell ref="G65:N65"/>
    <mergeCell ref="B66:E66"/>
    <mergeCell ref="G66:N66"/>
    <mergeCell ref="B67:E67"/>
    <mergeCell ref="G67:N67"/>
    <mergeCell ref="B68:E68"/>
    <mergeCell ref="G68:N68"/>
    <mergeCell ref="B69:E69"/>
    <mergeCell ref="G69:N69"/>
    <mergeCell ref="B70:E70"/>
    <mergeCell ref="G70:N70"/>
    <mergeCell ref="B71:E71"/>
    <mergeCell ref="G71:N71"/>
    <mergeCell ref="B72:E72"/>
    <mergeCell ref="G72:N72"/>
    <mergeCell ref="B73:E73"/>
    <mergeCell ref="G73:N73"/>
    <mergeCell ref="B74:E74"/>
    <mergeCell ref="G74:N74"/>
    <mergeCell ref="B75:E75"/>
    <mergeCell ref="G75:N75"/>
    <mergeCell ref="B76:E76"/>
    <mergeCell ref="G76:N76"/>
    <mergeCell ref="B77:E77"/>
    <mergeCell ref="G77:N77"/>
    <mergeCell ref="B78:E78"/>
    <mergeCell ref="G78:N78"/>
    <mergeCell ref="B79:E79"/>
    <mergeCell ref="G79:N79"/>
    <mergeCell ref="B80:E80"/>
    <mergeCell ref="G80:N80"/>
    <mergeCell ref="B81:E81"/>
    <mergeCell ref="G81:N81"/>
    <mergeCell ref="B82:E82"/>
    <mergeCell ref="G82:N82"/>
    <mergeCell ref="B83:E83"/>
    <mergeCell ref="G83:N83"/>
    <mergeCell ref="B84:E84"/>
    <mergeCell ref="G84:N84"/>
    <mergeCell ref="B85:E85"/>
    <mergeCell ref="G85:N85"/>
  </mergeCells>
  <pageMargins left="0.786805555555556" right="0.629861111111111" top="0.511805555555556" bottom="0.550694444444444" header="0.354166666666667" footer="0.298611111111111"/>
  <pageSetup paperSize="9" firstPageNumber="14" fitToHeight="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D4"/>
  <sheetViews>
    <sheetView workbookViewId="0">
      <selection activeCell="G5" sqref="G$1:G$1048576"/>
    </sheetView>
  </sheetViews>
  <sheetFormatPr defaultColWidth="10.2866666666667" defaultRowHeight="15" outlineLevelRow="3" outlineLevelCol="3"/>
  <cols>
    <col min="1" max="1" width="25.2533333333333" customWidth="1"/>
    <col min="2" max="2" width="4.76666666666667" customWidth="1"/>
    <col min="3" max="3" width="41.6266666666667" customWidth="1"/>
    <col min="4" max="4" width="39.5" customWidth="1"/>
  </cols>
  <sheetData>
    <row r="1" ht="27" customHeight="1" spans="1:4">
      <c r="A1" s="98" t="s">
        <v>445</v>
      </c>
      <c r="B1" s="98"/>
      <c r="C1" s="99"/>
      <c r="D1" s="98"/>
    </row>
    <row r="2" s="72" customFormat="1" customHeight="1" spans="1:4">
      <c r="C2" s="203" t="s">
        <v>446</v>
      </c>
      <c r="D2" s="203"/>
    </row>
    <row r="3" s="72" customFormat="1" ht="32.15" customHeight="1" spans="1:4">
      <c r="A3" s="12" t="s">
        <v>447</v>
      </c>
      <c r="B3" s="12" t="s">
        <v>448</v>
      </c>
      <c r="C3" s="13"/>
      <c r="D3" s="12" t="s">
        <v>449</v>
      </c>
    </row>
    <row r="4" s="72" customFormat="1" ht="18.5" customHeight="1" spans="1:4">
      <c r="A4" s="128" t="s">
        <v>450</v>
      </c>
      <c r="B4" s="85" t="s">
        <v>451</v>
      </c>
      <c r="C4" s="13"/>
      <c r="D4" s="204">
        <v>141368</v>
      </c>
    </row>
  </sheetData>
  <mergeCells count="5">
    <mergeCell ref="A1:D1"/>
    <mergeCell ref="A2:B2"/>
    <mergeCell ref="C2:D2"/>
    <mergeCell ref="B3:C3"/>
    <mergeCell ref="B4:C4"/>
  </mergeCells>
  <printOptions horizontalCentered="1"/>
  <pageMargins left="0.700694444444445" right="0.700694444444445" top="0.751388888888889" bottom="0.751388888888889" header="0.298611111111111" footer="0.298611111111111"/>
  <pageSetup paperSize="9" firstPageNumber="17" orientation="landscape" useFirstPageNumber="1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K39"/>
  <sheetViews>
    <sheetView workbookViewId="0">
      <selection activeCell="G5" sqref="G$1:G$1048576"/>
    </sheetView>
  </sheetViews>
  <sheetFormatPr defaultColWidth="10.2866666666667" defaultRowHeight="15"/>
  <cols>
    <col min="1" max="1" width="10.1266666666667" customWidth="1"/>
    <col min="2" max="2" width="8" customWidth="1"/>
    <col min="3" max="3" width="22.2533333333333" customWidth="1"/>
    <col min="4" max="4" width="10.6933333333333" style="2" customWidth="1"/>
    <col min="5" max="5" width="9.37333333333333" style="2" customWidth="1"/>
    <col min="6" max="6" width="12.08" style="2" customWidth="1"/>
    <col min="7" max="7" width="9.37333333333333" style="2" customWidth="1"/>
    <col min="8" max="8" width="9.37333333333333" style="3" customWidth="1"/>
    <col min="9" max="9" width="9.37333333333333" style="2" customWidth="1"/>
    <col min="10" max="10" width="9.37333333333333" style="162" customWidth="1"/>
    <col min="11" max="11" width="12.9733333333333" style="3" customWidth="1"/>
  </cols>
  <sheetData>
    <row r="1" ht="25.5" customHeight="1" spans="1:11">
      <c r="A1" s="98" t="s">
        <v>452</v>
      </c>
      <c r="B1" s="99"/>
      <c r="C1" s="99"/>
      <c r="D1" s="98"/>
      <c r="E1" s="98"/>
      <c r="F1" s="98"/>
      <c r="G1" s="98"/>
      <c r="H1" s="163"/>
      <c r="I1" s="98"/>
      <c r="J1" s="98"/>
      <c r="K1" s="163"/>
    </row>
    <row r="2" ht="17.75" customHeight="1" spans="1:11">
      <c r="A2" s="182"/>
      <c r="B2" s="182"/>
      <c r="C2" s="182"/>
      <c r="D2" s="183"/>
      <c r="E2" s="183"/>
      <c r="F2" s="183"/>
      <c r="G2" s="183"/>
      <c r="H2" s="184"/>
      <c r="I2" s="183"/>
      <c r="J2" s="185"/>
      <c r="K2" s="186" t="s">
        <v>446</v>
      </c>
    </row>
    <row r="3" ht="17.6" customHeight="1" spans="1:11">
      <c r="A3" s="103" t="s">
        <v>27</v>
      </c>
      <c r="B3" s="103" t="s">
        <v>453</v>
      </c>
      <c r="C3" s="187"/>
      <c r="D3" s="103" t="s">
        <v>29</v>
      </c>
      <c r="E3" s="187"/>
      <c r="F3" s="187"/>
      <c r="G3" s="187"/>
      <c r="H3" s="188"/>
      <c r="I3" s="103" t="s">
        <v>30</v>
      </c>
      <c r="J3" s="189"/>
      <c r="K3" s="188"/>
    </row>
    <row r="4" ht="17.15" customHeight="1" spans="1:11">
      <c r="A4" s="187"/>
      <c r="B4" s="187"/>
      <c r="C4" s="187"/>
      <c r="D4" s="103" t="s">
        <v>31</v>
      </c>
      <c r="E4" s="103" t="s">
        <v>32</v>
      </c>
      <c r="F4" s="103" t="s">
        <v>33</v>
      </c>
      <c r="G4" s="103" t="s">
        <v>34</v>
      </c>
      <c r="H4" s="188"/>
      <c r="I4" s="103" t="s">
        <v>35</v>
      </c>
      <c r="J4" s="190" t="s">
        <v>454</v>
      </c>
      <c r="K4" s="188"/>
    </row>
    <row r="5" ht="17.15" customHeight="1" spans="1:11">
      <c r="A5" s="187"/>
      <c r="B5" s="187"/>
      <c r="C5" s="187"/>
      <c r="D5" s="187"/>
      <c r="E5" s="187"/>
      <c r="F5" s="187"/>
      <c r="G5" s="103" t="s">
        <v>37</v>
      </c>
      <c r="H5" s="191" t="s">
        <v>38</v>
      </c>
      <c r="I5" s="187"/>
      <c r="J5" s="190" t="s">
        <v>37</v>
      </c>
      <c r="K5" s="191" t="s">
        <v>38</v>
      </c>
    </row>
    <row r="6" s="1" customFormat="1" ht="17.75" customHeight="1" spans="1:11">
      <c r="A6" s="192"/>
      <c r="B6" s="102" t="s">
        <v>39</v>
      </c>
      <c r="C6" s="192"/>
      <c r="D6" s="97">
        <f>D33+D36+D35+D38</f>
        <v>15383.652351</v>
      </c>
      <c r="E6" s="97">
        <f>E33+E34</f>
        <v>43585</v>
      </c>
      <c r="F6" s="109">
        <f>E6/D6*100</f>
        <v>283.320235049168</v>
      </c>
      <c r="G6" s="97">
        <v>8897</v>
      </c>
      <c r="H6" s="193">
        <v>25.648639298893</v>
      </c>
      <c r="I6" s="97">
        <f>I33+I36+I35+I38</f>
        <v>11271.696699</v>
      </c>
      <c r="J6" s="194">
        <f>J33+J36+J35+J38+J37</f>
        <v>-32313.303301</v>
      </c>
      <c r="K6" s="195">
        <f>J6/E6*100</f>
        <v>-74.1385873603304</v>
      </c>
    </row>
    <row r="7" ht="17.75" customHeight="1" spans="1:11">
      <c r="A7" s="106">
        <v>1030102</v>
      </c>
      <c r="B7" s="102" t="s">
        <v>455</v>
      </c>
      <c r="C7" s="192"/>
      <c r="D7" s="97"/>
      <c r="E7" s="97"/>
      <c r="F7" s="109"/>
      <c r="G7" s="97"/>
      <c r="H7" s="193"/>
      <c r="I7" s="97"/>
      <c r="J7" s="194"/>
      <c r="K7" s="193"/>
    </row>
    <row r="8" ht="17.75" customHeight="1" spans="1:11">
      <c r="A8" s="106">
        <v>1030129</v>
      </c>
      <c r="B8" s="102" t="s">
        <v>456</v>
      </c>
      <c r="C8" s="192"/>
      <c r="D8" s="97"/>
      <c r="E8" s="97"/>
      <c r="F8" s="109"/>
      <c r="G8" s="123"/>
      <c r="H8" s="193"/>
      <c r="I8" s="97"/>
      <c r="J8" s="194"/>
      <c r="K8" s="193"/>
    </row>
    <row r="9" ht="17.75" customHeight="1" spans="1:11">
      <c r="A9" s="106">
        <v>1030146</v>
      </c>
      <c r="B9" s="102" t="s">
        <v>457</v>
      </c>
      <c r="C9" s="192"/>
      <c r="D9" s="97">
        <v>20</v>
      </c>
      <c r="E9" s="97"/>
      <c r="F9" s="109">
        <f>E9/D9*100</f>
        <v>0</v>
      </c>
      <c r="G9" s="115">
        <v>-17</v>
      </c>
      <c r="H9" s="193">
        <v>-100</v>
      </c>
      <c r="I9" s="97">
        <v>20</v>
      </c>
      <c r="J9" s="196">
        <f>I9-E9</f>
        <v>20</v>
      </c>
      <c r="K9" s="195"/>
    </row>
    <row r="10" ht="17.75" customHeight="1" spans="1:11">
      <c r="A10" s="106">
        <v>1030147</v>
      </c>
      <c r="B10" s="102" t="s">
        <v>458</v>
      </c>
      <c r="C10" s="192"/>
      <c r="D10" s="197"/>
      <c r="E10" s="123"/>
      <c r="F10" s="109"/>
      <c r="G10" s="97"/>
      <c r="H10" s="193"/>
      <c r="I10" s="197"/>
      <c r="J10" s="196"/>
      <c r="K10" s="195"/>
    </row>
    <row r="11" ht="17.75" customHeight="1" spans="1:11">
      <c r="A11" s="106">
        <v>1030148</v>
      </c>
      <c r="B11" s="102" t="s">
        <v>459</v>
      </c>
      <c r="C11" s="192"/>
      <c r="D11" s="97">
        <f t="shared" ref="D11:G11" si="0">SUM(D12:D16)</f>
        <v>7172.693181</v>
      </c>
      <c r="E11" s="97">
        <f t="shared" si="0"/>
        <v>5920</v>
      </c>
      <c r="F11" s="109">
        <f>E11/D11*100</f>
        <v>82.5352465330832</v>
      </c>
      <c r="G11" s="97">
        <v>-10883</v>
      </c>
      <c r="H11" s="193">
        <v>-64.7681961554484</v>
      </c>
      <c r="I11" s="97">
        <f>SUM(I12:I16)</f>
        <v>6395</v>
      </c>
      <c r="J11" s="196">
        <f>I11-E11</f>
        <v>475</v>
      </c>
      <c r="K11" s="195">
        <f>J11/E11*100</f>
        <v>8.02364864864865</v>
      </c>
    </row>
    <row r="12" ht="17.75" customHeight="1" spans="1:11">
      <c r="A12" s="113">
        <v>103014801</v>
      </c>
      <c r="B12" s="198" t="s">
        <v>460</v>
      </c>
      <c r="C12" s="199"/>
      <c r="D12" s="115"/>
      <c r="E12" s="115">
        <v>1187</v>
      </c>
      <c r="F12" s="119"/>
      <c r="G12" s="115">
        <v>1180</v>
      </c>
      <c r="H12" s="200">
        <v>16857.1428571429</v>
      </c>
      <c r="I12" s="115"/>
      <c r="J12" s="189">
        <f>I12-E12</f>
        <v>-1187</v>
      </c>
      <c r="K12" s="188">
        <f>J12/E12*100</f>
        <v>-100</v>
      </c>
    </row>
    <row r="13" ht="17.75" customHeight="1" spans="1:11">
      <c r="A13" s="113">
        <v>103014802</v>
      </c>
      <c r="B13" s="198" t="s">
        <v>461</v>
      </c>
      <c r="C13" s="199"/>
      <c r="D13" s="115"/>
      <c r="E13" s="115">
        <v>11</v>
      </c>
      <c r="F13" s="119"/>
      <c r="G13" s="115">
        <v>11</v>
      </c>
      <c r="H13" s="200"/>
      <c r="I13" s="115"/>
      <c r="J13" s="189">
        <f>I13-E13</f>
        <v>-11</v>
      </c>
      <c r="K13" s="188">
        <f>J13/E13*100</f>
        <v>-100</v>
      </c>
    </row>
    <row r="14" ht="17.75" customHeight="1" spans="1:11">
      <c r="A14" s="113">
        <v>103014803</v>
      </c>
      <c r="B14" s="198" t="s">
        <v>462</v>
      </c>
      <c r="C14" s="199"/>
      <c r="D14" s="115"/>
      <c r="E14" s="115"/>
      <c r="F14" s="119"/>
      <c r="G14" s="115"/>
      <c r="H14" s="200"/>
      <c r="I14" s="115"/>
      <c r="J14" s="189"/>
      <c r="K14" s="188"/>
    </row>
    <row r="15" ht="17.75" customHeight="1" spans="1:11">
      <c r="A15" s="113">
        <v>103014898</v>
      </c>
      <c r="B15" s="198" t="s">
        <v>463</v>
      </c>
      <c r="C15" s="199"/>
      <c r="D15" s="115"/>
      <c r="E15" s="115">
        <v>-60</v>
      </c>
      <c r="F15" s="119"/>
      <c r="G15" s="115">
        <v>-1</v>
      </c>
      <c r="H15" s="200">
        <v>1.69491525423729</v>
      </c>
      <c r="I15" s="115"/>
      <c r="J15" s="189">
        <f>I15-E15</f>
        <v>60</v>
      </c>
      <c r="K15" s="188">
        <f>J15/E15*100</f>
        <v>-100</v>
      </c>
    </row>
    <row r="16" ht="17.75" customHeight="1" spans="1:11">
      <c r="A16" s="113">
        <v>103014899</v>
      </c>
      <c r="B16" s="198" t="s">
        <v>464</v>
      </c>
      <c r="C16" s="199"/>
      <c r="D16" s="115">
        <v>7172.693181</v>
      </c>
      <c r="E16" s="115">
        <v>4782</v>
      </c>
      <c r="F16" s="119">
        <f>E16/D16*100</f>
        <v>66.669518398852</v>
      </c>
      <c r="G16" s="115">
        <v>-12073</v>
      </c>
      <c r="H16" s="200">
        <v>-71.6285968555325</v>
      </c>
      <c r="I16" s="115">
        <v>6395</v>
      </c>
      <c r="J16" s="189">
        <f>I16-E16</f>
        <v>1613</v>
      </c>
      <c r="K16" s="188">
        <f>J16/E16*100</f>
        <v>33.7306566290255</v>
      </c>
    </row>
    <row r="17" ht="17.75" customHeight="1" spans="1:11">
      <c r="A17" s="106">
        <v>1030150</v>
      </c>
      <c r="B17" s="102" t="s">
        <v>465</v>
      </c>
      <c r="C17" s="192"/>
      <c r="D17" s="97"/>
      <c r="E17" s="97"/>
      <c r="F17" s="109"/>
      <c r="G17" s="97"/>
      <c r="H17" s="193"/>
      <c r="I17" s="97"/>
      <c r="J17" s="196"/>
      <c r="K17" s="195"/>
    </row>
    <row r="18" ht="17.75" customHeight="1" spans="1:11">
      <c r="A18" s="106">
        <v>1030155</v>
      </c>
      <c r="B18" s="102" t="s">
        <v>466</v>
      </c>
      <c r="C18" s="192"/>
      <c r="D18" s="97"/>
      <c r="E18" s="97"/>
      <c r="F18" s="109"/>
      <c r="G18" s="97"/>
      <c r="H18" s="193"/>
      <c r="I18" s="97"/>
      <c r="J18" s="196"/>
      <c r="K18" s="195"/>
    </row>
    <row r="19" ht="17.75" customHeight="1" spans="1:11">
      <c r="A19" s="113">
        <v>103015501</v>
      </c>
      <c r="B19" s="198" t="s">
        <v>467</v>
      </c>
      <c r="C19" s="199"/>
      <c r="D19" s="115"/>
      <c r="E19" s="115"/>
      <c r="F19" s="119"/>
      <c r="G19" s="115"/>
      <c r="H19" s="200"/>
      <c r="I19" s="115"/>
      <c r="J19" s="189"/>
      <c r="K19" s="188"/>
    </row>
    <row r="20" ht="17.75" customHeight="1" spans="1:11">
      <c r="A20" s="113">
        <v>103015502</v>
      </c>
      <c r="B20" s="198" t="s">
        <v>468</v>
      </c>
      <c r="C20" s="199"/>
      <c r="D20" s="115"/>
      <c r="E20" s="115"/>
      <c r="F20" s="119"/>
      <c r="G20" s="115"/>
      <c r="H20" s="200"/>
      <c r="I20" s="115"/>
      <c r="J20" s="189"/>
      <c r="K20" s="188"/>
    </row>
    <row r="21" ht="17.75" customHeight="1" spans="1:11">
      <c r="A21" s="106">
        <v>1030156</v>
      </c>
      <c r="B21" s="102" t="s">
        <v>469</v>
      </c>
      <c r="C21" s="192"/>
      <c r="D21" s="97">
        <v>43.833402</v>
      </c>
      <c r="E21" s="97">
        <v>19</v>
      </c>
      <c r="F21" s="109">
        <f>E21/D21*100</f>
        <v>43.3459397014177</v>
      </c>
      <c r="G21" s="97">
        <v>-53</v>
      </c>
      <c r="H21" s="193">
        <v>-73.6111111111111</v>
      </c>
      <c r="I21" s="97">
        <v>115</v>
      </c>
      <c r="J21" s="196">
        <f>I21-E21</f>
        <v>96</v>
      </c>
      <c r="K21" s="195">
        <f>J21/E21*100</f>
        <v>505.263157894737</v>
      </c>
    </row>
    <row r="22" ht="17.75" customHeight="1" spans="1:11">
      <c r="A22" s="106">
        <v>1030157</v>
      </c>
      <c r="B22" s="102" t="s">
        <v>470</v>
      </c>
      <c r="C22" s="192"/>
      <c r="D22" s="97"/>
      <c r="E22" s="97"/>
      <c r="F22" s="109"/>
      <c r="G22" s="123"/>
      <c r="H22" s="193"/>
      <c r="I22" s="97"/>
      <c r="J22" s="196"/>
      <c r="K22" s="195"/>
    </row>
    <row r="23" ht="17.75" customHeight="1" spans="1:11">
      <c r="A23" s="106">
        <v>1030158</v>
      </c>
      <c r="B23" s="102" t="s">
        <v>471</v>
      </c>
      <c r="C23" s="192"/>
      <c r="D23" s="97"/>
      <c r="E23" s="97"/>
      <c r="F23" s="109"/>
      <c r="G23" s="97"/>
      <c r="H23" s="193"/>
      <c r="I23" s="97"/>
      <c r="J23" s="196"/>
      <c r="K23" s="195"/>
    </row>
    <row r="24" ht="17.75" customHeight="1" spans="1:11">
      <c r="A24" s="106">
        <v>1030159</v>
      </c>
      <c r="B24" s="102" t="s">
        <v>472</v>
      </c>
      <c r="C24" s="192"/>
      <c r="D24" s="97"/>
      <c r="E24" s="97"/>
      <c r="F24" s="109"/>
      <c r="G24" s="97"/>
      <c r="H24" s="193"/>
      <c r="I24" s="97"/>
      <c r="J24" s="196"/>
      <c r="K24" s="195"/>
    </row>
    <row r="25" ht="17.75" customHeight="1" spans="1:11">
      <c r="A25" s="106">
        <v>1030178</v>
      </c>
      <c r="B25" s="102" t="s">
        <v>473</v>
      </c>
      <c r="C25" s="192"/>
      <c r="D25" s="97">
        <v>500</v>
      </c>
      <c r="E25" s="97">
        <v>158</v>
      </c>
      <c r="F25" s="109">
        <f>E25/D25*100</f>
        <v>31.6</v>
      </c>
      <c r="G25" s="97">
        <v>158</v>
      </c>
      <c r="H25" s="193"/>
      <c r="I25" s="97">
        <v>500</v>
      </c>
      <c r="J25" s="196">
        <f>I25-E25</f>
        <v>342</v>
      </c>
      <c r="K25" s="195">
        <f>J25/E25*100</f>
        <v>216.455696202532</v>
      </c>
    </row>
    <row r="26" ht="40" customHeight="1" spans="1:11">
      <c r="A26" s="106">
        <v>1030180</v>
      </c>
      <c r="B26" s="102" t="s">
        <v>474</v>
      </c>
      <c r="C26" s="192"/>
      <c r="D26" s="97"/>
      <c r="E26" s="97"/>
      <c r="F26" s="109"/>
      <c r="G26" s="97"/>
      <c r="H26" s="193"/>
      <c r="I26" s="97"/>
      <c r="J26" s="196"/>
      <c r="K26" s="195"/>
    </row>
    <row r="27" ht="17.75" customHeight="1" spans="1:11">
      <c r="A27" s="113">
        <v>103018003</v>
      </c>
      <c r="B27" s="198" t="s">
        <v>475</v>
      </c>
      <c r="C27" s="199"/>
      <c r="D27" s="115"/>
      <c r="E27" s="115"/>
      <c r="F27" s="109"/>
      <c r="G27" s="115"/>
      <c r="H27" s="200"/>
      <c r="I27" s="115"/>
      <c r="J27" s="189"/>
      <c r="K27" s="188"/>
    </row>
    <row r="28" ht="17.75" customHeight="1" spans="1:11">
      <c r="A28" s="113">
        <v>103018004</v>
      </c>
      <c r="B28" s="198" t="s">
        <v>476</v>
      </c>
      <c r="C28" s="199"/>
      <c r="D28" s="115"/>
      <c r="E28" s="115"/>
      <c r="F28" s="109"/>
      <c r="G28" s="115"/>
      <c r="H28" s="200"/>
      <c r="I28" s="115"/>
      <c r="J28" s="189"/>
      <c r="K28" s="188"/>
    </row>
    <row r="29" ht="17.75" customHeight="1" spans="1:11">
      <c r="A29" s="113">
        <v>103018005</v>
      </c>
      <c r="B29" s="198" t="s">
        <v>477</v>
      </c>
      <c r="C29" s="199"/>
      <c r="D29" s="120"/>
      <c r="E29" s="187"/>
      <c r="F29" s="109"/>
      <c r="G29" s="187"/>
      <c r="H29" s="188"/>
      <c r="I29" s="120"/>
      <c r="J29" s="189"/>
      <c r="K29" s="188"/>
    </row>
    <row r="30" ht="17.75" customHeight="1" spans="1:11">
      <c r="A30" s="113">
        <v>103018006</v>
      </c>
      <c r="B30" s="198" t="s">
        <v>478</v>
      </c>
      <c r="C30" s="199"/>
      <c r="D30" s="120"/>
      <c r="E30" s="120"/>
      <c r="F30" s="109"/>
      <c r="G30" s="120"/>
      <c r="H30" s="200"/>
      <c r="I30" s="120"/>
      <c r="J30" s="189"/>
      <c r="K30" s="188"/>
    </row>
    <row r="31" ht="17.75" customHeight="1" spans="1:11">
      <c r="A31" s="106">
        <v>1030199</v>
      </c>
      <c r="B31" s="102" t="s">
        <v>479</v>
      </c>
      <c r="C31" s="192"/>
      <c r="D31" s="97"/>
      <c r="E31" s="97"/>
      <c r="F31" s="109"/>
      <c r="G31" s="97"/>
      <c r="H31" s="193"/>
      <c r="I31" s="97"/>
      <c r="J31" s="196"/>
      <c r="K31" s="195"/>
    </row>
    <row r="32" ht="17.75" customHeight="1" spans="1:11">
      <c r="A32" s="106">
        <v>10310</v>
      </c>
      <c r="B32" s="102" t="s">
        <v>480</v>
      </c>
      <c r="C32" s="192"/>
      <c r="D32" s="97">
        <v>678.765223</v>
      </c>
      <c r="E32" s="97">
        <v>85</v>
      </c>
      <c r="F32" s="109">
        <f>E32/D32*100</f>
        <v>12.5227393979199</v>
      </c>
      <c r="G32" s="97">
        <v>-1023</v>
      </c>
      <c r="H32" s="193">
        <v>-92.3285198555957</v>
      </c>
      <c r="I32" s="97">
        <v>749.374134</v>
      </c>
      <c r="J32" s="196">
        <f t="shared" ref="J32:J39" si="1">I32-E32</f>
        <v>664.374134</v>
      </c>
      <c r="K32" s="195">
        <f t="shared" ref="K32:K39" si="2">J32/E32*100</f>
        <v>781.616628235294</v>
      </c>
    </row>
    <row r="33" ht="17.75" customHeight="1" spans="1:11">
      <c r="A33" s="199"/>
      <c r="B33" s="102" t="s">
        <v>481</v>
      </c>
      <c r="C33" s="192"/>
      <c r="D33" s="97">
        <f>D9+D11+D21+D25+D32</f>
        <v>8415.291806</v>
      </c>
      <c r="E33" s="97">
        <f>E9+E11+E21+E32+E25</f>
        <v>6182</v>
      </c>
      <c r="F33" s="109">
        <f>E33/D33*100</f>
        <v>73.4615048713143</v>
      </c>
      <c r="G33" s="97">
        <v>-11818</v>
      </c>
      <c r="H33" s="193">
        <v>-65.6555555555556</v>
      </c>
      <c r="I33" s="97">
        <f>I9+I11+I21+I25+I32</f>
        <v>7779.374134</v>
      </c>
      <c r="J33" s="196">
        <f t="shared" si="1"/>
        <v>1597.374134</v>
      </c>
      <c r="K33" s="195">
        <f t="shared" si="2"/>
        <v>25.839115723067</v>
      </c>
    </row>
    <row r="34" ht="17.75" customHeight="1" spans="1:11">
      <c r="A34" s="106">
        <v>110</v>
      </c>
      <c r="B34" s="102" t="s">
        <v>482</v>
      </c>
      <c r="C34" s="192"/>
      <c r="D34" s="97">
        <f>D35+D36+D37</f>
        <v>6968.360545</v>
      </c>
      <c r="E34" s="97">
        <f>SUM(E35:E38)</f>
        <v>37403</v>
      </c>
      <c r="F34" s="109">
        <f>E34/D34*100</f>
        <v>536.754660704773</v>
      </c>
      <c r="G34" s="197">
        <v>20715</v>
      </c>
      <c r="H34" s="195">
        <v>124.131112176414</v>
      </c>
      <c r="I34" s="97">
        <f>I35+I36+I37</f>
        <v>3492.322565</v>
      </c>
      <c r="J34" s="196">
        <f t="shared" si="1"/>
        <v>-33910.677435</v>
      </c>
      <c r="K34" s="195">
        <f t="shared" si="2"/>
        <v>-90.6629880891907</v>
      </c>
    </row>
    <row r="35" ht="17.75" customHeight="1" spans="1:11">
      <c r="A35" s="106">
        <v>11004</v>
      </c>
      <c r="B35" s="201" t="s">
        <v>483</v>
      </c>
      <c r="C35" s="192"/>
      <c r="D35" s="97">
        <v>774.74</v>
      </c>
      <c r="E35" s="97">
        <v>2061</v>
      </c>
      <c r="F35" s="109">
        <f>E35/D35*100</f>
        <v>266.024730877456</v>
      </c>
      <c r="G35" s="197">
        <v>-493</v>
      </c>
      <c r="H35" s="195">
        <v>-19.3030540328896</v>
      </c>
      <c r="I35" s="97">
        <v>762.3</v>
      </c>
      <c r="J35" s="196">
        <f t="shared" si="1"/>
        <v>-1298.7</v>
      </c>
      <c r="K35" s="195">
        <f t="shared" si="2"/>
        <v>-63.0131004366812</v>
      </c>
    </row>
    <row r="36" ht="17.75" customHeight="1" spans="1:11">
      <c r="A36" s="106">
        <v>11008</v>
      </c>
      <c r="B36" s="102" t="s">
        <v>140</v>
      </c>
      <c r="C36" s="192"/>
      <c r="D36" s="97">
        <v>6193.620545</v>
      </c>
      <c r="E36" s="97">
        <v>6194</v>
      </c>
      <c r="F36" s="109">
        <f>E36/D36*100</f>
        <v>100.00612654581</v>
      </c>
      <c r="G36" s="197">
        <v>2437</v>
      </c>
      <c r="H36" s="195">
        <v>64.8655842427469</v>
      </c>
      <c r="I36" s="97">
        <v>2730.022565</v>
      </c>
      <c r="J36" s="196">
        <f t="shared" si="1"/>
        <v>-3463.977435</v>
      </c>
      <c r="K36" s="195">
        <f t="shared" si="2"/>
        <v>-55.9247244914433</v>
      </c>
    </row>
    <row r="37" ht="17.75" customHeight="1" spans="1:11">
      <c r="A37" s="106">
        <v>11009</v>
      </c>
      <c r="B37" s="102" t="s">
        <v>141</v>
      </c>
      <c r="C37" s="192"/>
      <c r="D37" s="97"/>
      <c r="E37" s="97"/>
      <c r="F37" s="109"/>
      <c r="G37" s="197">
        <v>-284</v>
      </c>
      <c r="H37" s="195">
        <v>-100</v>
      </c>
      <c r="I37" s="97"/>
      <c r="J37" s="196"/>
      <c r="K37" s="195"/>
    </row>
    <row r="38" ht="17.75" customHeight="1" spans="1:11">
      <c r="A38" s="106">
        <v>11011</v>
      </c>
      <c r="B38" s="202" t="s">
        <v>147</v>
      </c>
      <c r="C38" s="192"/>
      <c r="D38" s="97"/>
      <c r="E38" s="97">
        <f>E39</f>
        <v>29148</v>
      </c>
      <c r="F38" s="109"/>
      <c r="G38" s="97">
        <v>19055</v>
      </c>
      <c r="H38" s="193">
        <v>188.794213811553</v>
      </c>
      <c r="I38" s="97"/>
      <c r="J38" s="196">
        <f t="shared" si="1"/>
        <v>-29148</v>
      </c>
      <c r="K38" s="195">
        <f t="shared" si="2"/>
        <v>-100</v>
      </c>
    </row>
    <row r="39" ht="17.75" customHeight="1" spans="1:11">
      <c r="A39" s="106">
        <v>1101102</v>
      </c>
      <c r="B39" s="202" t="s">
        <v>484</v>
      </c>
      <c r="C39" s="192"/>
      <c r="D39" s="97"/>
      <c r="E39" s="97">
        <v>29148</v>
      </c>
      <c r="F39" s="109"/>
      <c r="G39" s="97">
        <v>19055</v>
      </c>
      <c r="H39" s="193">
        <v>188.794213811553</v>
      </c>
      <c r="I39" s="97"/>
      <c r="J39" s="196">
        <f t="shared" si="1"/>
        <v>-29148</v>
      </c>
      <c r="K39" s="195">
        <f t="shared" si="2"/>
        <v>-100</v>
      </c>
    </row>
  </sheetData>
  <mergeCells count="48">
    <mergeCell ref="A1:K1"/>
    <mergeCell ref="A2:C2"/>
    <mergeCell ref="D2:G2"/>
    <mergeCell ref="H2:J2"/>
    <mergeCell ref="D3:H3"/>
    <mergeCell ref="I3:K3"/>
    <mergeCell ref="G4:H4"/>
    <mergeCell ref="J4:K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3:A5"/>
    <mergeCell ref="D4:D5"/>
    <mergeCell ref="E4:E5"/>
    <mergeCell ref="F4:F5"/>
    <mergeCell ref="I4:I5"/>
    <mergeCell ref="B3:C5"/>
  </mergeCells>
  <printOptions horizontalCentered="1"/>
  <pageMargins left="0.700694444444445" right="0.700694444444445" top="0.751388888888889" bottom="0.751388888888889" header="0.298611111111111" footer="0.298611111111111"/>
  <pageSetup paperSize="9" firstPageNumber="20" orientation="landscape" useFirstPageNumber="1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  <pageSetUpPr fitToPage="1"/>
  </sheetPr>
  <dimension ref="A1:J148"/>
  <sheetViews>
    <sheetView view="pageBreakPreview" zoomScaleNormal="90" workbookViewId="0">
      <selection activeCell="G5" sqref="G$1:G$1048576"/>
    </sheetView>
  </sheetViews>
  <sheetFormatPr defaultColWidth="10.2866666666667" defaultRowHeight="15"/>
  <cols>
    <col min="1" max="1" width="8" customWidth="1"/>
    <col min="2" max="2" width="39.8733333333333" customWidth="1"/>
    <col min="3" max="3" width="9.5" style="2" customWidth="1"/>
    <col min="4" max="4" width="8.37333333333333" style="2" customWidth="1"/>
    <col min="5" max="5" width="9.5" style="3" customWidth="1"/>
    <col min="6" max="6" width="8.37333333333333" style="2" customWidth="1"/>
    <col min="7" max="7" width="8.37333333333333" style="3" customWidth="1"/>
    <col min="8" max="8" width="8.37333333333333" style="2" customWidth="1"/>
    <col min="9" max="9" width="9.12666666666667" style="162" customWidth="1"/>
    <col min="10" max="10" width="11.3733333333333" style="3" customWidth="1"/>
  </cols>
  <sheetData>
    <row r="1" ht="25.5" customHeight="1" spans="1:10">
      <c r="A1" s="98" t="s">
        <v>485</v>
      </c>
      <c r="B1" s="98"/>
      <c r="C1" s="98"/>
      <c r="D1" s="98"/>
      <c r="E1" s="163"/>
      <c r="F1" s="98"/>
      <c r="G1" s="163"/>
      <c r="H1" s="98"/>
      <c r="I1" s="98"/>
      <c r="J1" s="163"/>
    </row>
    <row r="2" ht="15.75" customHeight="1" spans="1:10">
      <c r="A2" s="164"/>
      <c r="B2" s="164"/>
      <c r="C2" s="100"/>
      <c r="D2" s="100"/>
      <c r="E2" s="165"/>
      <c r="F2" s="100"/>
      <c r="G2" s="165"/>
      <c r="H2" s="100"/>
      <c r="I2" s="166"/>
      <c r="J2" s="165" t="s">
        <v>446</v>
      </c>
    </row>
    <row r="3" ht="25.25" customHeight="1" spans="1:10">
      <c r="A3" s="12" t="s">
        <v>159</v>
      </c>
      <c r="B3" s="12" t="s">
        <v>28</v>
      </c>
      <c r="C3" s="12" t="s">
        <v>29</v>
      </c>
      <c r="D3" s="13"/>
      <c r="E3" s="14"/>
      <c r="F3" s="13"/>
      <c r="G3" s="14"/>
      <c r="H3" s="12" t="s">
        <v>30</v>
      </c>
      <c r="I3" s="167"/>
      <c r="J3" s="14"/>
    </row>
    <row r="4" ht="19.7" customHeight="1" spans="1:10">
      <c r="A4" s="13"/>
      <c r="B4" s="13"/>
      <c r="C4" s="12" t="s">
        <v>31</v>
      </c>
      <c r="D4" s="12" t="s">
        <v>32</v>
      </c>
      <c r="E4" s="16" t="s">
        <v>486</v>
      </c>
      <c r="F4" s="12" t="s">
        <v>34</v>
      </c>
      <c r="G4" s="14"/>
      <c r="H4" s="12" t="s">
        <v>35</v>
      </c>
      <c r="I4" s="168" t="s">
        <v>161</v>
      </c>
      <c r="J4" s="14"/>
    </row>
    <row r="5" ht="19.7" customHeight="1" spans="1:10">
      <c r="A5" s="13"/>
      <c r="B5" s="13"/>
      <c r="C5" s="13"/>
      <c r="D5" s="13"/>
      <c r="E5" s="14"/>
      <c r="F5" s="12" t="s">
        <v>37</v>
      </c>
      <c r="G5" s="16" t="s">
        <v>38</v>
      </c>
      <c r="H5" s="13"/>
      <c r="I5" s="168" t="s">
        <v>37</v>
      </c>
      <c r="J5" s="16" t="s">
        <v>38</v>
      </c>
    </row>
    <row r="6" ht="17.95" customHeight="1" spans="1:10">
      <c r="A6" s="15"/>
      <c r="B6" s="95" t="s">
        <v>162</v>
      </c>
      <c r="C6" s="85">
        <f>C132+C131</f>
        <v>15383.712219</v>
      </c>
      <c r="D6" s="85">
        <f>D132+D131+D143</f>
        <v>43585</v>
      </c>
      <c r="E6" s="169">
        <f>D6/C6*100</f>
        <v>283.319132466411</v>
      </c>
      <c r="F6" s="85">
        <v>8897</v>
      </c>
      <c r="G6" s="169">
        <v>25.648639298893</v>
      </c>
      <c r="H6" s="85">
        <f>H132+H131</f>
        <v>11271.696699</v>
      </c>
      <c r="I6" s="170">
        <f>I144+I136+I135+I131+I134</f>
        <v>-4112.01552</v>
      </c>
      <c r="J6" s="169">
        <f>I6/C6*100</f>
        <v>-26.7296700657294</v>
      </c>
    </row>
    <row r="7" ht="19.7" customHeight="1" spans="1:10">
      <c r="A7" s="17">
        <v>205</v>
      </c>
      <c r="B7" s="95" t="s">
        <v>487</v>
      </c>
      <c r="C7" s="171"/>
      <c r="D7" s="85"/>
      <c r="E7" s="172"/>
      <c r="F7" s="85"/>
      <c r="G7" s="172"/>
      <c r="H7" s="85"/>
      <c r="I7" s="170"/>
      <c r="J7" s="169"/>
    </row>
    <row r="8" ht="19.7" customHeight="1" spans="1:10">
      <c r="A8" s="22">
        <v>20598</v>
      </c>
      <c r="B8" s="173" t="s">
        <v>488</v>
      </c>
      <c r="C8" s="13"/>
      <c r="D8" s="90"/>
      <c r="E8" s="14"/>
      <c r="F8" s="90"/>
      <c r="G8" s="14"/>
      <c r="H8" s="85"/>
      <c r="I8" s="174"/>
      <c r="J8" s="169"/>
    </row>
    <row r="9" ht="17.5" customHeight="1" spans="1:10">
      <c r="A9" s="17">
        <v>207</v>
      </c>
      <c r="B9" s="95" t="s">
        <v>489</v>
      </c>
      <c r="C9" s="85"/>
      <c r="D9" s="85">
        <f>D10+D16</f>
        <v>3</v>
      </c>
      <c r="E9" s="169"/>
      <c r="F9" s="175">
        <v>-3</v>
      </c>
      <c r="G9" s="169">
        <v>-50</v>
      </c>
      <c r="H9" s="85">
        <f>_xlfn.XLOOKUP(A9,[3]sheet0!$C:$C,[3]sheet0!$N:$N)</f>
        <v>200</v>
      </c>
      <c r="I9" s="174">
        <f>H9-C9</f>
        <v>200</v>
      </c>
      <c r="J9" s="169"/>
    </row>
    <row r="10" ht="17.5" customHeight="1" spans="1:10">
      <c r="A10" s="22">
        <v>20707</v>
      </c>
      <c r="B10" s="173" t="s">
        <v>490</v>
      </c>
      <c r="C10" s="90"/>
      <c r="D10" s="90">
        <f>SUM(D11:D16)</f>
        <v>3</v>
      </c>
      <c r="E10" s="176"/>
      <c r="F10" s="177">
        <v>-3</v>
      </c>
      <c r="G10" s="176">
        <v>-50</v>
      </c>
      <c r="H10" s="85"/>
      <c r="I10" s="174"/>
      <c r="J10" s="169"/>
    </row>
    <row r="11" ht="17.5" customHeight="1" spans="1:10">
      <c r="A11" s="22">
        <v>2070701</v>
      </c>
      <c r="B11" s="173" t="s">
        <v>491</v>
      </c>
      <c r="C11" s="177"/>
      <c r="D11" s="13"/>
      <c r="E11" s="176"/>
      <c r="F11" s="177"/>
      <c r="G11" s="176"/>
      <c r="H11" s="85"/>
      <c r="I11" s="174"/>
      <c r="J11" s="169"/>
    </row>
    <row r="12" ht="17.5" customHeight="1" spans="1:10">
      <c r="A12" s="22">
        <v>20702</v>
      </c>
      <c r="B12" s="178" t="s">
        <v>492</v>
      </c>
      <c r="C12" s="177"/>
      <c r="D12" s="13">
        <v>3</v>
      </c>
      <c r="E12" s="176"/>
      <c r="F12" s="177">
        <v>-2</v>
      </c>
      <c r="G12" s="176">
        <v>-40</v>
      </c>
      <c r="H12" s="85"/>
      <c r="I12" s="174"/>
      <c r="J12" s="169"/>
    </row>
    <row r="13" ht="17.5" customHeight="1" spans="1:10">
      <c r="A13" s="22">
        <v>2070703</v>
      </c>
      <c r="B13" s="173" t="s">
        <v>493</v>
      </c>
      <c r="C13" s="90"/>
      <c r="D13" s="177"/>
      <c r="E13" s="176"/>
      <c r="F13" s="177"/>
      <c r="G13" s="176"/>
      <c r="H13" s="85"/>
      <c r="I13" s="174"/>
      <c r="J13" s="169"/>
    </row>
    <row r="14" ht="17.5" customHeight="1" spans="1:10">
      <c r="A14" s="22">
        <v>2070704</v>
      </c>
      <c r="B14" s="178" t="s">
        <v>494</v>
      </c>
      <c r="C14" s="90"/>
      <c r="D14" s="177"/>
      <c r="E14" s="176"/>
      <c r="F14" s="177"/>
      <c r="G14" s="176"/>
      <c r="H14" s="85"/>
      <c r="I14" s="174"/>
      <c r="J14" s="169"/>
    </row>
    <row r="15" ht="17.5" customHeight="1" spans="1:10">
      <c r="A15" s="22">
        <v>2070799</v>
      </c>
      <c r="B15" s="173" t="s">
        <v>495</v>
      </c>
      <c r="C15" s="13"/>
      <c r="D15" s="177"/>
      <c r="E15" s="176"/>
      <c r="F15" s="177">
        <v>-1</v>
      </c>
      <c r="G15" s="14">
        <v>-100</v>
      </c>
      <c r="H15" s="85"/>
      <c r="I15" s="174"/>
      <c r="J15" s="169"/>
    </row>
    <row r="16" ht="17.5" customHeight="1" spans="1:10">
      <c r="A16" s="22">
        <v>20709</v>
      </c>
      <c r="B16" s="173" t="s">
        <v>496</v>
      </c>
      <c r="C16" s="13"/>
      <c r="D16" s="13"/>
      <c r="E16" s="176"/>
      <c r="F16" s="13"/>
      <c r="G16" s="14"/>
      <c r="H16" s="85">
        <f>_xlfn.XLOOKUP(A16,[3]sheet0!$C:$C,[3]sheet0!$N:$N)</f>
        <v>200</v>
      </c>
      <c r="I16" s="174">
        <f>H16-C16</f>
        <v>200</v>
      </c>
      <c r="J16" s="169"/>
    </row>
    <row r="17" ht="17.5" customHeight="1" spans="1:10">
      <c r="A17" s="22">
        <v>2070901</v>
      </c>
      <c r="B17" s="173" t="s">
        <v>497</v>
      </c>
      <c r="C17" s="13"/>
      <c r="D17" s="13"/>
      <c r="E17" s="176"/>
      <c r="F17" s="13"/>
      <c r="G17" s="14"/>
      <c r="H17" s="85"/>
      <c r="I17" s="174"/>
      <c r="J17" s="169"/>
    </row>
    <row r="18" ht="17.5" customHeight="1" spans="1:10">
      <c r="A18" s="22">
        <v>2070999</v>
      </c>
      <c r="B18" s="173" t="s">
        <v>498</v>
      </c>
      <c r="C18" s="13"/>
      <c r="D18" s="13"/>
      <c r="E18" s="176"/>
      <c r="F18" s="13"/>
      <c r="G18" s="14"/>
      <c r="H18" s="85"/>
      <c r="I18" s="174"/>
      <c r="J18" s="169"/>
    </row>
    <row r="19" ht="17.5" customHeight="1" spans="1:10">
      <c r="A19" s="17">
        <v>212</v>
      </c>
      <c r="B19" s="95" t="s">
        <v>499</v>
      </c>
      <c r="C19" s="85">
        <f>C20+C36+C40+C41+C47+C51+C52+C61</f>
        <v>5897.671279</v>
      </c>
      <c r="D19" s="85">
        <f>D20+D36+D40+D41+D47+D51+D52+D61</f>
        <v>10833</v>
      </c>
      <c r="E19" s="169">
        <f>D19/C19*100</f>
        <v>183.682668760691</v>
      </c>
      <c r="F19" s="85">
        <v>1289</v>
      </c>
      <c r="G19" s="169">
        <v>13.5058675607712</v>
      </c>
      <c r="H19" s="85">
        <f>_xlfn.XLOOKUP(A19,[3]sheet0!$C:$C,[3]sheet0!$N:$N)</f>
        <v>4120.336497</v>
      </c>
      <c r="I19" s="170">
        <f>H19-C19</f>
        <v>-1777.334782</v>
      </c>
      <c r="J19" s="169">
        <f>I19/C19*100</f>
        <v>-30.1362130563059</v>
      </c>
    </row>
    <row r="20" ht="17.5" customHeight="1" spans="1:10">
      <c r="A20" s="22">
        <v>21208</v>
      </c>
      <c r="B20" s="173" t="s">
        <v>500</v>
      </c>
      <c r="C20" s="90">
        <f>SUM(C21:C35)</f>
        <v>3776.2665</v>
      </c>
      <c r="D20" s="90">
        <v>3425</v>
      </c>
      <c r="E20" s="176">
        <f>D20/C20*100</f>
        <v>90.6980479264374</v>
      </c>
      <c r="F20" s="90">
        <v>-3643</v>
      </c>
      <c r="G20" s="176">
        <v>-51.5421618562535</v>
      </c>
      <c r="H20" s="85">
        <f>_xlfn.XLOOKUP(A20,[3]sheet0!$C:$C,[3]sheet0!$N:$N)</f>
        <v>2821.821694</v>
      </c>
      <c r="I20" s="174">
        <f>H20-C20</f>
        <v>-954.444806</v>
      </c>
      <c r="J20" s="169">
        <f>I20/C20*100</f>
        <v>-25.2748264986065</v>
      </c>
    </row>
    <row r="21" ht="17.5" customHeight="1" spans="1:10">
      <c r="A21" s="22">
        <v>2120801</v>
      </c>
      <c r="B21" s="173" t="s">
        <v>501</v>
      </c>
      <c r="C21" s="90">
        <v>250</v>
      </c>
      <c r="D21" s="90">
        <f>_xlfn.XLOOKUP(A21,'[2]YB01'!$D:$D,'[2]YB01'!$F:$F)</f>
        <v>369</v>
      </c>
      <c r="E21" s="176">
        <f>D21/C21*100</f>
        <v>147.6</v>
      </c>
      <c r="F21" s="90">
        <v>43</v>
      </c>
      <c r="G21" s="14">
        <v>13.1901840490798</v>
      </c>
      <c r="H21" s="85">
        <f>_xlfn.XLOOKUP(A21,[3]sheet0!$C:$C,[3]sheet0!$N:$N)</f>
        <v>200</v>
      </c>
      <c r="I21" s="174">
        <f>H21-C21</f>
        <v>-50</v>
      </c>
      <c r="J21" s="169">
        <f>I21/C21*100</f>
        <v>-20</v>
      </c>
    </row>
    <row r="22" ht="17.5" customHeight="1" spans="1:10">
      <c r="A22" s="22">
        <v>2120802</v>
      </c>
      <c r="B22" s="173" t="s">
        <v>502</v>
      </c>
      <c r="C22" s="90"/>
      <c r="D22" s="90"/>
      <c r="E22" s="176"/>
      <c r="F22" s="90"/>
      <c r="G22" s="176"/>
      <c r="H22" s="85"/>
      <c r="I22" s="174"/>
      <c r="J22" s="169"/>
    </row>
    <row r="23" ht="17.5" customHeight="1" spans="1:10">
      <c r="A23" s="22">
        <v>2120803</v>
      </c>
      <c r="B23" s="178" t="s">
        <v>503</v>
      </c>
      <c r="C23" s="90">
        <v>50</v>
      </c>
      <c r="D23" s="90">
        <f>_xlfn.XLOOKUP(A23,'[2]YB01'!$D:$D,'[2]YB01'!$F:$F)</f>
        <v>50</v>
      </c>
      <c r="E23" s="176"/>
      <c r="F23" s="90">
        <v>-142</v>
      </c>
      <c r="G23" s="176">
        <v>-73.9583333333333</v>
      </c>
      <c r="H23" s="85">
        <f>_xlfn.XLOOKUP(A23,[3]sheet0!$C:$C,[3]sheet0!$N:$N)</f>
        <v>140</v>
      </c>
      <c r="I23" s="174">
        <f>H23-C23</f>
        <v>90</v>
      </c>
      <c r="J23" s="169">
        <f>I23/C23*100</f>
        <v>180</v>
      </c>
    </row>
    <row r="24" ht="17.5" customHeight="1" spans="1:10">
      <c r="A24" s="22">
        <v>2120804</v>
      </c>
      <c r="B24" s="173" t="s">
        <v>504</v>
      </c>
      <c r="C24" s="90"/>
      <c r="D24" s="90"/>
      <c r="E24" s="176"/>
      <c r="F24" s="90">
        <v>-259</v>
      </c>
      <c r="G24" s="14">
        <v>-100</v>
      </c>
      <c r="H24" s="85"/>
      <c r="I24" s="174"/>
      <c r="J24" s="169"/>
    </row>
    <row r="25" ht="17.5" customHeight="1" spans="1:10">
      <c r="A25" s="22">
        <v>2120805</v>
      </c>
      <c r="B25" s="178" t="s">
        <v>505</v>
      </c>
      <c r="C25" s="90">
        <f>423.48+98</f>
        <v>521.48</v>
      </c>
      <c r="D25" s="90">
        <f>_xlfn.XLOOKUP(A25,'[2]YB01'!$D:$D,'[2]YB01'!$F:$F)</f>
        <v>320</v>
      </c>
      <c r="E25" s="176">
        <f>D25/C25*100</f>
        <v>61.363810692644</v>
      </c>
      <c r="F25" s="90">
        <v>68</v>
      </c>
      <c r="G25" s="14">
        <v>26.984126984127</v>
      </c>
      <c r="H25" s="85">
        <f>_xlfn.XLOOKUP(A25,[3]sheet0!$C:$C,[3]sheet0!$N:$N)</f>
        <v>288.8528</v>
      </c>
      <c r="I25" s="174">
        <f>H25-C25</f>
        <v>-232.6272</v>
      </c>
      <c r="J25" s="169">
        <f>I25/C25*100</f>
        <v>-44.6090358211245</v>
      </c>
    </row>
    <row r="26" ht="17.5" customHeight="1" spans="1:10">
      <c r="A26" s="178">
        <v>2120806</v>
      </c>
      <c r="B26" s="178" t="s">
        <v>506</v>
      </c>
      <c r="C26" s="90"/>
      <c r="D26" s="90"/>
      <c r="E26" s="176"/>
      <c r="F26" s="90"/>
      <c r="G26" s="14"/>
      <c r="H26" s="85"/>
      <c r="I26" s="174"/>
      <c r="J26" s="169"/>
    </row>
    <row r="27" ht="17.5" customHeight="1" spans="1:10">
      <c r="A27" s="178">
        <v>2120807</v>
      </c>
      <c r="B27" s="178" t="s">
        <v>507</v>
      </c>
      <c r="C27" s="90"/>
      <c r="D27" s="90"/>
      <c r="E27" s="176"/>
      <c r="F27" s="90"/>
      <c r="G27" s="14"/>
      <c r="H27" s="85"/>
      <c r="I27" s="174"/>
      <c r="J27" s="169"/>
    </row>
    <row r="28" ht="17.5" customHeight="1" spans="1:10">
      <c r="A28" s="178">
        <v>2120809</v>
      </c>
      <c r="B28" s="178" t="s">
        <v>508</v>
      </c>
      <c r="C28" s="90">
        <v>76</v>
      </c>
      <c r="D28" s="90">
        <f>_xlfn.XLOOKUP(A28,'[2]YB01'!$D:$D,'[2]YB01'!$F:$F)</f>
        <v>70</v>
      </c>
      <c r="E28" s="176">
        <f>D28/C28*100</f>
        <v>92.1052631578947</v>
      </c>
      <c r="F28" s="90">
        <v>-6</v>
      </c>
      <c r="G28" s="14">
        <v>-7.89473684210526</v>
      </c>
      <c r="H28" s="85">
        <f>_xlfn.XLOOKUP(A28,[3]sheet0!$C:$C,[3]sheet0!$N:$N)</f>
        <v>50.328</v>
      </c>
      <c r="I28" s="174">
        <f>H28-C28</f>
        <v>-25.672</v>
      </c>
      <c r="J28" s="169">
        <f>I28/C28*100</f>
        <v>-33.7789473684211</v>
      </c>
    </row>
    <row r="29" ht="17.5" customHeight="1" spans="1:10">
      <c r="A29" s="178">
        <v>2120810</v>
      </c>
      <c r="B29" s="178" t="s">
        <v>509</v>
      </c>
      <c r="C29" s="90"/>
      <c r="D29" s="90"/>
      <c r="E29" s="176"/>
      <c r="F29" s="90"/>
      <c r="G29" s="14"/>
      <c r="H29" s="85"/>
      <c r="I29" s="174"/>
      <c r="J29" s="169"/>
    </row>
    <row r="30" ht="17.5" customHeight="1" spans="1:10">
      <c r="A30" s="178">
        <v>2120811</v>
      </c>
      <c r="B30" s="178" t="s">
        <v>510</v>
      </c>
      <c r="C30" s="90"/>
      <c r="D30" s="90"/>
      <c r="E30" s="176"/>
      <c r="F30" s="90"/>
      <c r="G30" s="14"/>
      <c r="H30" s="85"/>
      <c r="I30" s="174"/>
      <c r="J30" s="169"/>
    </row>
    <row r="31" ht="17.5" customHeight="1" spans="1:10">
      <c r="A31" s="178">
        <v>2120813</v>
      </c>
      <c r="B31" s="178" t="s">
        <v>511</v>
      </c>
      <c r="C31" s="90"/>
      <c r="D31" s="90"/>
      <c r="E31" s="176"/>
      <c r="F31" s="90"/>
      <c r="G31" s="14"/>
      <c r="H31" s="85"/>
      <c r="I31" s="174"/>
      <c r="J31" s="169"/>
    </row>
    <row r="32" ht="17.5" customHeight="1" spans="1:10">
      <c r="A32" s="178">
        <v>2120814</v>
      </c>
      <c r="B32" s="178" t="s">
        <v>512</v>
      </c>
      <c r="C32" s="90"/>
      <c r="D32" s="90"/>
      <c r="E32" s="176"/>
      <c r="F32" s="90"/>
      <c r="G32" s="14"/>
      <c r="H32" s="85"/>
      <c r="I32" s="174"/>
      <c r="J32" s="169"/>
    </row>
    <row r="33" ht="17.5" customHeight="1" spans="1:10">
      <c r="A33" s="178">
        <v>2120815</v>
      </c>
      <c r="B33" s="178" t="s">
        <v>513</v>
      </c>
      <c r="C33" s="90">
        <v>1258.5565</v>
      </c>
      <c r="D33" s="90">
        <f>_xlfn.XLOOKUP(A33,'[2]YB01'!$D:$D,'[2]YB01'!$F:$F)</f>
        <v>964</v>
      </c>
      <c r="E33" s="176">
        <f>D33/C33*100</f>
        <v>76.5956872019651</v>
      </c>
      <c r="F33" s="90">
        <v>-2869</v>
      </c>
      <c r="G33" s="14">
        <v>-74.8499869553874</v>
      </c>
      <c r="H33" s="85">
        <f>_xlfn.XLOOKUP(A33,[3]sheet0!$C:$C,[3]sheet0!$N:$N)</f>
        <v>335.6525</v>
      </c>
      <c r="I33" s="174">
        <f t="shared" ref="I33:I39" si="0">H33-C33</f>
        <v>-922.904</v>
      </c>
      <c r="J33" s="169">
        <f>I33/C33*100</f>
        <v>-73.3303590263925</v>
      </c>
    </row>
    <row r="34" ht="17.5" customHeight="1" spans="1:10">
      <c r="A34" s="178">
        <v>2120816</v>
      </c>
      <c r="B34" s="178" t="s">
        <v>514</v>
      </c>
      <c r="C34" s="90">
        <v>8.88</v>
      </c>
      <c r="D34" s="90">
        <f>_xlfn.XLOOKUP(A34,'[2]YB01'!$D:$D,'[2]YB01'!$F:$F)</f>
        <v>8</v>
      </c>
      <c r="E34" s="176">
        <f>D34/C34*100</f>
        <v>90.0900900900901</v>
      </c>
      <c r="F34" s="90">
        <v>-526</v>
      </c>
      <c r="G34" s="14">
        <v>-98.501872659176</v>
      </c>
      <c r="H34" s="85">
        <f>_xlfn.XLOOKUP(A34,[3]sheet0!$C:$C,[3]sheet0!$N:$N)</f>
        <v>313.18</v>
      </c>
      <c r="I34" s="174">
        <f t="shared" si="0"/>
        <v>304.3</v>
      </c>
      <c r="J34" s="169">
        <f>I34/C34*100</f>
        <v>3426.8018018018</v>
      </c>
    </row>
    <row r="35" ht="17.5" customHeight="1" spans="1:10">
      <c r="A35" s="22">
        <v>2120899</v>
      </c>
      <c r="B35" s="173" t="s">
        <v>515</v>
      </c>
      <c r="C35" s="90">
        <v>1611.35</v>
      </c>
      <c r="D35" s="90">
        <v>1644</v>
      </c>
      <c r="E35" s="176">
        <f>D35/C35*100</f>
        <v>102.026251279983</v>
      </c>
      <c r="F35" s="90">
        <v>48</v>
      </c>
      <c r="G35" s="14">
        <v>3.00751879699248</v>
      </c>
      <c r="H35" s="85">
        <f>_xlfn.XLOOKUP(A35,[3]sheet0!$C:$C,[3]sheet0!$N:$N)</f>
        <v>1493.808394</v>
      </c>
      <c r="I35" s="174">
        <f t="shared" si="0"/>
        <v>-117.541606</v>
      </c>
      <c r="J35" s="169">
        <f>I35/C35*100</f>
        <v>-7.29460427591771</v>
      </c>
    </row>
    <row r="36" ht="17.5" customHeight="1" spans="1:10">
      <c r="A36" s="178">
        <v>21210</v>
      </c>
      <c r="B36" s="178" t="s">
        <v>516</v>
      </c>
      <c r="C36" s="90">
        <f>SUM(C37:C39)</f>
        <v>107.877929</v>
      </c>
      <c r="D36" s="90"/>
      <c r="E36" s="176"/>
      <c r="F36" s="90">
        <v>-23</v>
      </c>
      <c r="G36" s="176">
        <v>-100</v>
      </c>
      <c r="H36" s="85">
        <f>_xlfn.XLOOKUP(A36,[3]sheet0!$C:$C,[3]sheet0!$N:$N)</f>
        <v>107.877929</v>
      </c>
      <c r="I36" s="174"/>
      <c r="J36" s="169"/>
    </row>
    <row r="37" ht="17.5" customHeight="1" spans="1:10">
      <c r="A37" s="178">
        <v>2121001</v>
      </c>
      <c r="B37" s="178" t="s">
        <v>501</v>
      </c>
      <c r="C37" s="90">
        <v>57.877929</v>
      </c>
      <c r="D37" s="90"/>
      <c r="E37" s="176"/>
      <c r="F37" s="90"/>
      <c r="G37" s="14"/>
      <c r="H37" s="85">
        <f>_xlfn.XLOOKUP(A37,[3]sheet0!$C:$C,[3]sheet0!$N:$N)</f>
        <v>57.877929</v>
      </c>
      <c r="I37" s="174"/>
      <c r="J37" s="169"/>
    </row>
    <row r="38" ht="17.5" customHeight="1" spans="1:10">
      <c r="A38" s="178">
        <v>2121002</v>
      </c>
      <c r="B38" s="178" t="s">
        <v>502</v>
      </c>
      <c r="C38" s="90">
        <v>20</v>
      </c>
      <c r="D38" s="90"/>
      <c r="E38" s="176"/>
      <c r="F38" s="90"/>
      <c r="G38" s="14"/>
      <c r="H38" s="85">
        <f>_xlfn.XLOOKUP(A38,[3]sheet0!$C:$C,[3]sheet0!$N:$N)</f>
        <v>20</v>
      </c>
      <c r="I38" s="174"/>
      <c r="J38" s="169"/>
    </row>
    <row r="39" ht="17.5" customHeight="1" spans="1:10">
      <c r="A39" s="178">
        <v>2121099</v>
      </c>
      <c r="B39" s="178" t="s">
        <v>517</v>
      </c>
      <c r="C39" s="90">
        <v>30</v>
      </c>
      <c r="D39" s="90"/>
      <c r="E39" s="176"/>
      <c r="F39" s="90">
        <v>-23</v>
      </c>
      <c r="G39" s="14">
        <v>-100</v>
      </c>
      <c r="H39" s="85">
        <f>_xlfn.XLOOKUP(A39,[3]sheet0!$C:$C,[3]sheet0!$N:$N)</f>
        <v>30</v>
      </c>
      <c r="I39" s="174"/>
      <c r="J39" s="169"/>
    </row>
    <row r="40" ht="17.5" customHeight="1" spans="1:10">
      <c r="A40" s="178">
        <v>21211</v>
      </c>
      <c r="B40" s="178" t="s">
        <v>518</v>
      </c>
      <c r="C40" s="90">
        <v>121.52685</v>
      </c>
      <c r="D40" s="90"/>
      <c r="E40" s="176"/>
      <c r="F40" s="90"/>
      <c r="G40" s="14"/>
      <c r="H40" s="85">
        <f>_xlfn.XLOOKUP(A40,[3]sheet0!$C:$C,[3]sheet0!$N:$N)</f>
        <v>121.52685</v>
      </c>
      <c r="I40" s="174"/>
      <c r="J40" s="169"/>
    </row>
    <row r="41" ht="17.5" customHeight="1" spans="1:10">
      <c r="A41" s="178">
        <v>21213</v>
      </c>
      <c r="B41" s="178" t="s">
        <v>519</v>
      </c>
      <c r="C41" s="90">
        <f>SUM(C42:C46)</f>
        <v>220</v>
      </c>
      <c r="D41" s="90">
        <f>_xlfn.XLOOKUP(A41,'[2]YB01'!$D:$D,'[2]YB01'!$F:$F)</f>
        <v>119</v>
      </c>
      <c r="E41" s="176">
        <f>D41/C41*100</f>
        <v>54.0909090909091</v>
      </c>
      <c r="F41" s="90">
        <v>8</v>
      </c>
      <c r="G41" s="176">
        <v>7.20720720720721</v>
      </c>
      <c r="H41" s="85">
        <f>_xlfn.XLOOKUP(A41,[3]sheet0!$C:$C,[3]sheet0!$N:$N)</f>
        <v>190.64761</v>
      </c>
      <c r="I41" s="174">
        <f>H41-C41</f>
        <v>-29.35239</v>
      </c>
      <c r="J41" s="169">
        <f>I41/C41*100</f>
        <v>-13.3419954545455</v>
      </c>
    </row>
    <row r="42" ht="17.5" customHeight="1" spans="1:10">
      <c r="A42" s="178">
        <v>2121301</v>
      </c>
      <c r="B42" s="178" t="s">
        <v>520</v>
      </c>
      <c r="C42" s="90">
        <v>120</v>
      </c>
      <c r="D42" s="90">
        <f>_xlfn.XLOOKUP(A42,'[2]YB01'!$D:$D,'[2]YB01'!$F:$F)</f>
        <v>116</v>
      </c>
      <c r="E42" s="176">
        <f>D42/C42*100</f>
        <v>96.6666666666667</v>
      </c>
      <c r="F42" s="90">
        <v>5</v>
      </c>
      <c r="G42" s="14">
        <v>4.5045045045045</v>
      </c>
      <c r="H42" s="85">
        <f>_xlfn.XLOOKUP(A42,[3]sheet0!$C:$C,[3]sheet0!$N:$N)</f>
        <v>100</v>
      </c>
      <c r="I42" s="174"/>
      <c r="J42" s="169"/>
    </row>
    <row r="43" ht="17.5" customHeight="1" spans="1:10">
      <c r="A43" s="178">
        <v>2121302</v>
      </c>
      <c r="B43" s="178" t="s">
        <v>521</v>
      </c>
      <c r="C43" s="90">
        <v>100</v>
      </c>
      <c r="D43" s="90">
        <f>_xlfn.XLOOKUP(A43,'[2]YB01'!$D:$D,'[2]YB01'!$F:$F)</f>
        <v>3</v>
      </c>
      <c r="E43" s="176">
        <f>D43/C43*100</f>
        <v>3</v>
      </c>
      <c r="F43" s="90">
        <v>3</v>
      </c>
      <c r="G43" s="14"/>
      <c r="H43" s="85">
        <f>_xlfn.XLOOKUP(A43,[3]sheet0!$C:$C,[3]sheet0!$N:$N)</f>
        <v>90.64761</v>
      </c>
      <c r="I43" s="174">
        <f>H43-C43</f>
        <v>-9.35239</v>
      </c>
      <c r="J43" s="169">
        <f>I43/C43*100</f>
        <v>-9.35239</v>
      </c>
    </row>
    <row r="44" ht="17.5" customHeight="1" spans="1:10">
      <c r="A44" s="178">
        <v>2121303</v>
      </c>
      <c r="B44" s="178" t="s">
        <v>522</v>
      </c>
      <c r="C44" s="90"/>
      <c r="D44" s="90"/>
      <c r="E44" s="176"/>
      <c r="F44" s="90"/>
      <c r="G44" s="14"/>
      <c r="H44" s="85"/>
      <c r="I44" s="174"/>
      <c r="J44" s="169"/>
    </row>
    <row r="45" ht="17.5" customHeight="1" spans="1:10">
      <c r="A45" s="178">
        <v>2121304</v>
      </c>
      <c r="B45" s="178" t="s">
        <v>523</v>
      </c>
      <c r="C45" s="90"/>
      <c r="D45" s="90"/>
      <c r="E45" s="176"/>
      <c r="F45" s="90"/>
      <c r="G45" s="14"/>
      <c r="H45" s="85"/>
      <c r="I45" s="174"/>
      <c r="J45" s="169"/>
    </row>
    <row r="46" ht="17.5" customHeight="1" spans="1:10">
      <c r="A46" s="178">
        <v>2121399</v>
      </c>
      <c r="B46" s="178" t="s">
        <v>524</v>
      </c>
      <c r="C46" s="90"/>
      <c r="D46" s="90"/>
      <c r="E46" s="176"/>
      <c r="F46" s="90"/>
      <c r="G46" s="14"/>
      <c r="H46" s="85"/>
      <c r="I46" s="174"/>
      <c r="J46" s="169"/>
    </row>
    <row r="47" ht="17.5" customHeight="1" spans="1:10">
      <c r="A47" s="178">
        <v>21214</v>
      </c>
      <c r="B47" s="178" t="s">
        <v>525</v>
      </c>
      <c r="C47" s="90">
        <f>C48+C49</f>
        <v>500</v>
      </c>
      <c r="D47" s="90">
        <f>_xlfn.XLOOKUP(A47,'[2]YB01'!$D:$D,'[2]YB01'!$F:$F)</f>
        <v>158</v>
      </c>
      <c r="E47" s="176"/>
      <c r="F47" s="90">
        <v>158</v>
      </c>
      <c r="G47" s="176"/>
      <c r="H47" s="85">
        <f>_xlfn.XLOOKUP(A47,[3]sheet0!$C:$C,[3]sheet0!$N:$N)</f>
        <v>500</v>
      </c>
      <c r="I47" s="174"/>
      <c r="J47" s="169"/>
    </row>
    <row r="48" ht="17.5" customHeight="1" spans="1:10">
      <c r="A48" s="178">
        <v>2121401</v>
      </c>
      <c r="B48" s="178" t="s">
        <v>526</v>
      </c>
      <c r="C48" s="90">
        <v>470</v>
      </c>
      <c r="D48" s="90">
        <f>_xlfn.XLOOKUP(A48,'[2]YB01'!$D:$D,'[2]YB01'!$F:$F)</f>
        <v>158</v>
      </c>
      <c r="E48" s="176"/>
      <c r="F48" s="90">
        <v>158</v>
      </c>
      <c r="G48" s="14"/>
      <c r="H48" s="85">
        <f>_xlfn.XLOOKUP(A48,[3]sheet0!$C:$C,[3]sheet0!$N:$N)</f>
        <v>470</v>
      </c>
      <c r="I48" s="174"/>
      <c r="J48" s="169"/>
    </row>
    <row r="49" ht="17.5" customHeight="1" spans="1:10">
      <c r="A49" s="178">
        <v>2121402</v>
      </c>
      <c r="B49" s="178" t="s">
        <v>527</v>
      </c>
      <c r="C49" s="90">
        <v>30</v>
      </c>
      <c r="D49" s="90"/>
      <c r="E49" s="176"/>
      <c r="F49" s="90"/>
      <c r="G49" s="14"/>
      <c r="H49" s="85">
        <f>_xlfn.XLOOKUP(A49,[3]sheet0!$C:$C,[3]sheet0!$N:$N)</f>
        <v>30</v>
      </c>
      <c r="I49" s="174"/>
      <c r="J49" s="169"/>
    </row>
    <row r="50" ht="17.5" customHeight="1" spans="1:10">
      <c r="A50" s="178">
        <v>2121499</v>
      </c>
      <c r="B50" s="178" t="s">
        <v>528</v>
      </c>
      <c r="C50" s="90"/>
      <c r="D50" s="90"/>
      <c r="E50" s="176"/>
      <c r="F50" s="90"/>
      <c r="G50" s="14"/>
      <c r="H50" s="85"/>
      <c r="I50" s="174"/>
      <c r="J50" s="169"/>
    </row>
    <row r="51" ht="17.5" customHeight="1" spans="1:10">
      <c r="A51" s="22">
        <v>21215</v>
      </c>
      <c r="B51" s="173" t="s">
        <v>529</v>
      </c>
      <c r="C51" s="90"/>
      <c r="D51" s="90"/>
      <c r="E51" s="176"/>
      <c r="F51" s="13"/>
      <c r="G51" s="14"/>
      <c r="H51" s="85"/>
      <c r="I51" s="174"/>
      <c r="J51" s="169"/>
    </row>
    <row r="52" ht="17.5" customHeight="1" spans="1:10">
      <c r="A52" s="22">
        <v>21219</v>
      </c>
      <c r="B52" s="173" t="s">
        <v>530</v>
      </c>
      <c r="C52" s="13">
        <f>SUM(C53:C60)</f>
        <v>1172</v>
      </c>
      <c r="D52" s="90">
        <v>6621</v>
      </c>
      <c r="E52" s="176">
        <f>D52/C52*100</f>
        <v>564.931740614334</v>
      </c>
      <c r="F52" s="13">
        <v>4279</v>
      </c>
      <c r="G52" s="14">
        <v>182.707087959009</v>
      </c>
      <c r="H52" s="85"/>
      <c r="I52" s="174">
        <f>H52-C52</f>
        <v>-1172</v>
      </c>
      <c r="J52" s="169">
        <f>I52/C52*100</f>
        <v>-100</v>
      </c>
    </row>
    <row r="53" customFormat="1" ht="17.5" customHeight="1" spans="1:10">
      <c r="A53" s="178">
        <v>2121901</v>
      </c>
      <c r="B53" s="178" t="s">
        <v>501</v>
      </c>
      <c r="C53" s="90"/>
      <c r="D53" s="90"/>
      <c r="E53" s="176"/>
      <c r="F53" s="90"/>
      <c r="G53" s="14"/>
      <c r="H53" s="85"/>
      <c r="I53" s="174"/>
      <c r="J53" s="169"/>
    </row>
    <row r="54" customFormat="1" ht="17.5" customHeight="1" spans="1:10">
      <c r="A54" s="178">
        <v>2121902</v>
      </c>
      <c r="B54" s="178" t="s">
        <v>502</v>
      </c>
      <c r="C54" s="90"/>
      <c r="D54" s="90"/>
      <c r="E54" s="176"/>
      <c r="F54" s="90"/>
      <c r="G54" s="14"/>
      <c r="H54" s="85"/>
      <c r="I54" s="174"/>
      <c r="J54" s="169"/>
    </row>
    <row r="55" customFormat="1" ht="17.5" customHeight="1" spans="1:10">
      <c r="A55" s="178">
        <v>2121903</v>
      </c>
      <c r="B55" s="178" t="s">
        <v>503</v>
      </c>
      <c r="C55" s="90">
        <v>1000</v>
      </c>
      <c r="D55" s="90">
        <f>_xlfn.XLOOKUP(A55,'[2]YB01'!$D:$D,'[2]YB01'!$F:$F)</f>
        <v>6517</v>
      </c>
      <c r="E55" s="176"/>
      <c r="F55" s="90">
        <v>4469</v>
      </c>
      <c r="G55" s="14">
        <v>218.212890625</v>
      </c>
      <c r="H55" s="85"/>
      <c r="I55" s="174">
        <f>H55-C55</f>
        <v>-1000</v>
      </c>
      <c r="J55" s="169">
        <f>I55/C55*100</f>
        <v>-100</v>
      </c>
    </row>
    <row r="56" customFormat="1" ht="17.5" customHeight="1" spans="1:10">
      <c r="A56" s="178">
        <v>2121904</v>
      </c>
      <c r="B56" s="178" t="s">
        <v>504</v>
      </c>
      <c r="C56" s="90"/>
      <c r="D56" s="90">
        <f>_xlfn.XLOOKUP(A56,'[2]YB01'!$D:$D,'[2]YB01'!$F:$F)</f>
        <v>31</v>
      </c>
      <c r="E56" s="176"/>
      <c r="F56" s="90">
        <v>31</v>
      </c>
      <c r="G56" s="14"/>
      <c r="H56" s="85"/>
      <c r="I56" s="174"/>
      <c r="J56" s="169"/>
    </row>
    <row r="57" customFormat="1" ht="17.5" customHeight="1" spans="1:10">
      <c r="A57" s="178">
        <v>2121905</v>
      </c>
      <c r="B57" s="178" t="s">
        <v>507</v>
      </c>
      <c r="C57" s="90"/>
      <c r="D57" s="90"/>
      <c r="E57" s="176"/>
      <c r="F57" s="90"/>
      <c r="G57" s="14"/>
      <c r="H57" s="85"/>
      <c r="I57" s="174"/>
      <c r="J57" s="169"/>
    </row>
    <row r="58" customFormat="1" ht="17.5" customHeight="1" spans="1:10">
      <c r="A58" s="178">
        <v>2121906</v>
      </c>
      <c r="B58" s="178" t="s">
        <v>509</v>
      </c>
      <c r="C58" s="90"/>
      <c r="D58" s="90"/>
      <c r="E58" s="176"/>
      <c r="F58" s="90"/>
      <c r="G58" s="14"/>
      <c r="H58" s="85"/>
      <c r="I58" s="174"/>
      <c r="J58" s="169"/>
    </row>
    <row r="59" customFormat="1" ht="17.5" customHeight="1" spans="1:10">
      <c r="A59" s="178">
        <v>2121907</v>
      </c>
      <c r="B59" s="178" t="s">
        <v>510</v>
      </c>
      <c r="C59" s="90"/>
      <c r="D59" s="90"/>
      <c r="E59" s="176"/>
      <c r="F59" s="90"/>
      <c r="G59" s="14"/>
      <c r="H59" s="85"/>
      <c r="I59" s="174"/>
      <c r="J59" s="169"/>
    </row>
    <row r="60" customFormat="1" ht="28" customHeight="1" spans="1:10">
      <c r="A60" s="22">
        <v>2121999</v>
      </c>
      <c r="B60" s="178" t="s">
        <v>531</v>
      </c>
      <c r="C60" s="90">
        <v>172</v>
      </c>
      <c r="D60" s="90">
        <v>73</v>
      </c>
      <c r="E60" s="176">
        <f>D60/C60*100</f>
        <v>42.4418604651163</v>
      </c>
      <c r="F60" s="90">
        <v>-221</v>
      </c>
      <c r="G60" s="14">
        <v>-75.1700680272109</v>
      </c>
      <c r="H60" s="85"/>
      <c r="I60" s="174">
        <f>H60-C60</f>
        <v>-172</v>
      </c>
      <c r="J60" s="169">
        <f>I60/C60*100</f>
        <v>-100</v>
      </c>
    </row>
    <row r="61" customFormat="1" ht="17.5" customHeight="1" spans="1:10">
      <c r="A61" s="178">
        <v>21298</v>
      </c>
      <c r="B61" s="178" t="s">
        <v>488</v>
      </c>
      <c r="C61" s="90"/>
      <c r="D61" s="90">
        <f>_xlfn.XLOOKUP(A61,'[2]YB01'!$D:$D,'[2]YB01'!$F:$F)</f>
        <v>510</v>
      </c>
      <c r="E61" s="176"/>
      <c r="F61" s="90">
        <v>510</v>
      </c>
      <c r="G61" s="176"/>
      <c r="H61" s="85">
        <f>_xlfn.XLOOKUP(A61,[3]sheet0!$C:$C,[3]sheet0!$N:$N)</f>
        <v>378.462414</v>
      </c>
      <c r="I61" s="174">
        <f>H61-C61</f>
        <v>378.462414</v>
      </c>
      <c r="J61" s="169"/>
    </row>
    <row r="62" customFormat="1" ht="17.5" customHeight="1" spans="1:10">
      <c r="A62" s="178">
        <v>2129801</v>
      </c>
      <c r="B62" s="178" t="s">
        <v>292</v>
      </c>
      <c r="C62" s="90"/>
      <c r="D62" s="90">
        <f>_xlfn.XLOOKUP(A62,'[2]YB01'!$D:$D,'[2]YB01'!$F:$F)</f>
        <v>510</v>
      </c>
      <c r="E62" s="176"/>
      <c r="F62" s="90">
        <v>510</v>
      </c>
      <c r="G62" s="176"/>
      <c r="H62" s="85">
        <f>_xlfn.XLOOKUP(A62,[3]sheet0!$C:$C,[3]sheet0!$N:$N)</f>
        <v>378.462414</v>
      </c>
      <c r="I62" s="174">
        <f>H62-C62</f>
        <v>378.462414</v>
      </c>
      <c r="J62" s="169"/>
    </row>
    <row r="63" customFormat="1" ht="17.5" customHeight="1" spans="1:10">
      <c r="A63" s="178">
        <v>2129899</v>
      </c>
      <c r="B63" s="178" t="s">
        <v>295</v>
      </c>
      <c r="C63" s="90"/>
      <c r="D63" s="90"/>
      <c r="E63" s="176"/>
      <c r="F63" s="90"/>
      <c r="G63" s="176"/>
      <c r="H63" s="85"/>
      <c r="I63" s="174"/>
      <c r="J63" s="169"/>
    </row>
    <row r="64" ht="17.5" customHeight="1" spans="1:10">
      <c r="A64" s="17">
        <v>213</v>
      </c>
      <c r="B64" s="95" t="s">
        <v>532</v>
      </c>
      <c r="C64" s="85">
        <f>C65+C70+C72+C76</f>
        <v>959.166414</v>
      </c>
      <c r="D64" s="85">
        <f>D65+D70+D72+D76</f>
        <v>706</v>
      </c>
      <c r="E64" s="169">
        <f>D64/C64*100</f>
        <v>73.605579771687</v>
      </c>
      <c r="F64" s="85">
        <v>-228</v>
      </c>
      <c r="G64" s="169">
        <v>-24.4111349036403</v>
      </c>
      <c r="H64" s="85">
        <f>_xlfn.XLOOKUP(A64,[3]sheet0!$C:$C,[3]sheet0!$N:$N)</f>
        <v>320.260534</v>
      </c>
      <c r="I64" s="170">
        <f>H64-C64</f>
        <v>-638.90588</v>
      </c>
      <c r="J64" s="169">
        <f>I64/C64*100</f>
        <v>-66.6105350098299</v>
      </c>
    </row>
    <row r="65" ht="17.5" customHeight="1" spans="1:10">
      <c r="A65" s="22">
        <v>21366</v>
      </c>
      <c r="B65" s="173" t="s">
        <v>533</v>
      </c>
      <c r="C65" s="90">
        <f>SUM(C66:C69)</f>
        <v>302</v>
      </c>
      <c r="D65" s="90">
        <f>_xlfn.XLOOKUP(A65,'[2]YB01'!$D:$D,'[2]YB01'!$F:$F)</f>
        <v>110</v>
      </c>
      <c r="E65" s="176"/>
      <c r="F65" s="90">
        <v>98</v>
      </c>
      <c r="G65" s="176">
        <v>816.666666666667</v>
      </c>
      <c r="H65" s="85">
        <f>_xlfn.XLOOKUP(A65,[3]sheet0!$C:$C,[3]sheet0!$N:$N)</f>
        <v>192.265407</v>
      </c>
      <c r="I65" s="174">
        <f>H65-C65</f>
        <v>-109.734593</v>
      </c>
      <c r="J65" s="169">
        <f>I65/C65*100</f>
        <v>-36.3359579470199</v>
      </c>
    </row>
    <row r="66" ht="17.5" customHeight="1" spans="1:10">
      <c r="A66" s="22">
        <v>2136601</v>
      </c>
      <c r="B66" s="178" t="s">
        <v>534</v>
      </c>
      <c r="C66" s="90">
        <v>302</v>
      </c>
      <c r="D66" s="90">
        <f>_xlfn.XLOOKUP(A66,'[2]YB01'!$D:$D,'[2]YB01'!$F:$F)</f>
        <v>110</v>
      </c>
      <c r="E66" s="176"/>
      <c r="F66" s="177">
        <v>98</v>
      </c>
      <c r="G66" s="176">
        <v>816.666666666667</v>
      </c>
      <c r="H66" s="85">
        <f>_xlfn.XLOOKUP(A66,[3]sheet0!$C:$C,[3]sheet0!$N:$N)</f>
        <v>192.265407</v>
      </c>
      <c r="I66" s="174">
        <f>H66-C66</f>
        <v>-109.734593</v>
      </c>
      <c r="J66" s="169">
        <f>I66/C66*100</f>
        <v>-36.3359579470199</v>
      </c>
    </row>
    <row r="67" ht="17.5" customHeight="1" spans="1:10">
      <c r="A67" s="178">
        <v>2136602</v>
      </c>
      <c r="B67" s="178" t="s">
        <v>535</v>
      </c>
      <c r="C67" s="90"/>
      <c r="D67" s="90"/>
      <c r="E67" s="176"/>
      <c r="F67" s="177"/>
      <c r="G67" s="176"/>
      <c r="H67" s="85"/>
      <c r="I67" s="174"/>
      <c r="J67" s="169"/>
    </row>
    <row r="68" ht="17.5" customHeight="1" spans="1:10">
      <c r="A68" s="178">
        <v>2136603</v>
      </c>
      <c r="B68" s="178" t="s">
        <v>536</v>
      </c>
      <c r="C68" s="90"/>
      <c r="D68" s="90"/>
      <c r="E68" s="176"/>
      <c r="F68" s="177"/>
      <c r="G68" s="176"/>
      <c r="H68" s="85"/>
      <c r="I68" s="174"/>
      <c r="J68" s="169"/>
    </row>
    <row r="69" ht="17.5" customHeight="1" spans="1:10">
      <c r="A69" s="22">
        <v>2136699</v>
      </c>
      <c r="B69" s="173" t="s">
        <v>537</v>
      </c>
      <c r="C69" s="90"/>
      <c r="D69" s="90"/>
      <c r="E69" s="176"/>
      <c r="F69" s="177"/>
      <c r="G69" s="176"/>
      <c r="H69" s="85"/>
      <c r="I69" s="174"/>
      <c r="J69" s="169"/>
    </row>
    <row r="70" ht="17.5" customHeight="1" spans="1:10">
      <c r="A70" s="22">
        <v>21369</v>
      </c>
      <c r="B70" s="173" t="s">
        <v>538</v>
      </c>
      <c r="C70" s="90"/>
      <c r="D70" s="90"/>
      <c r="E70" s="176"/>
      <c r="F70" s="90"/>
      <c r="G70" s="176"/>
      <c r="H70" s="85"/>
      <c r="I70" s="174"/>
      <c r="J70" s="169"/>
    </row>
    <row r="71" ht="17.5" customHeight="1" spans="1:10">
      <c r="A71" s="22">
        <v>2136903</v>
      </c>
      <c r="B71" s="173" t="s">
        <v>539</v>
      </c>
      <c r="C71" s="90"/>
      <c r="D71" s="90"/>
      <c r="E71" s="176"/>
      <c r="F71" s="90"/>
      <c r="G71" s="176"/>
      <c r="H71" s="85"/>
      <c r="I71" s="174"/>
      <c r="J71" s="169"/>
    </row>
    <row r="72" ht="17.5" customHeight="1" spans="1:10">
      <c r="A72" s="22">
        <v>21372</v>
      </c>
      <c r="B72" s="173" t="s">
        <v>540</v>
      </c>
      <c r="C72" s="90">
        <f>SUM(C73:C75)</f>
        <v>657.166414</v>
      </c>
      <c r="D72" s="90">
        <f>_xlfn.XLOOKUP(A72,'[2]YB01'!$D:$D,'[2]YB01'!$F:$F)</f>
        <v>596</v>
      </c>
      <c r="E72" s="176">
        <f>D72/C72*100</f>
        <v>90.6924010879229</v>
      </c>
      <c r="F72" s="90">
        <v>-318</v>
      </c>
      <c r="G72" s="176">
        <v>-34.7921225382932</v>
      </c>
      <c r="H72" s="85">
        <f>_xlfn.XLOOKUP(A72,[3]sheet0!$C:$C,[3]sheet0!$N:$N)</f>
        <v>94.995127</v>
      </c>
      <c r="I72" s="174">
        <f t="shared" ref="I72:I77" si="1">H72-C72</f>
        <v>-562.171287</v>
      </c>
      <c r="J72" s="169">
        <f>I72/C72*100</f>
        <v>-85.5447379877816</v>
      </c>
    </row>
    <row r="73" ht="17.5" customHeight="1" spans="1:10">
      <c r="A73" s="178">
        <v>2137201</v>
      </c>
      <c r="B73" s="178" t="s">
        <v>541</v>
      </c>
      <c r="C73" s="90">
        <v>41.46</v>
      </c>
      <c r="D73" s="90">
        <f>_xlfn.XLOOKUP(A73,'[2]YB01'!$D:$D,'[2]YB01'!$F:$F)</f>
        <v>41</v>
      </c>
      <c r="E73" s="176">
        <f>D73/C73*100</f>
        <v>98.8904968644477</v>
      </c>
      <c r="F73" s="90">
        <v>-1</v>
      </c>
      <c r="G73" s="14">
        <v>-2.38095238095238</v>
      </c>
      <c r="H73" s="85">
        <f>_xlfn.XLOOKUP(A73,[3]sheet0!$C:$C,[3]sheet0!$N:$N)</f>
        <v>28.815</v>
      </c>
      <c r="I73" s="174"/>
      <c r="J73" s="169"/>
    </row>
    <row r="74" ht="17.5" customHeight="1" spans="1:10">
      <c r="A74" s="22">
        <v>2137202</v>
      </c>
      <c r="B74" s="173" t="s">
        <v>534</v>
      </c>
      <c r="C74" s="90">
        <v>615.706414</v>
      </c>
      <c r="D74" s="90">
        <f>_xlfn.XLOOKUP(A74,'[2]YB01'!$D:$D,'[2]YB01'!$F:$F)</f>
        <v>555</v>
      </c>
      <c r="E74" s="176">
        <f>D74/C74*100</f>
        <v>90.1403635532048</v>
      </c>
      <c r="F74" s="90">
        <v>-317</v>
      </c>
      <c r="G74" s="14">
        <v>-36.3532110091743</v>
      </c>
      <c r="H74" s="85">
        <f>_xlfn.XLOOKUP(A74,[3]sheet0!$C:$C,[3]sheet0!$N:$N)</f>
        <v>61.180127</v>
      </c>
      <c r="I74" s="174">
        <f t="shared" si="1"/>
        <v>-554.526287</v>
      </c>
      <c r="J74" s="169">
        <f>I74/C74*100</f>
        <v>-90.0634254234032</v>
      </c>
    </row>
    <row r="75" ht="17.5" customHeight="1" spans="1:10">
      <c r="A75" s="22">
        <v>2137299</v>
      </c>
      <c r="B75" s="173" t="s">
        <v>542</v>
      </c>
      <c r="C75" s="13"/>
      <c r="D75" s="90"/>
      <c r="E75" s="176"/>
      <c r="F75" s="177"/>
      <c r="G75" s="14"/>
      <c r="H75" s="85">
        <f>_xlfn.XLOOKUP(A75,[3]sheet0!$C:$C,[3]sheet0!$N:$N)</f>
        <v>5</v>
      </c>
      <c r="I75" s="174">
        <f t="shared" si="1"/>
        <v>5</v>
      </c>
      <c r="J75" s="169"/>
    </row>
    <row r="76" ht="17.5" customHeight="1" spans="1:10">
      <c r="A76" s="22">
        <v>21373</v>
      </c>
      <c r="B76" s="173" t="s">
        <v>543</v>
      </c>
      <c r="C76" s="90"/>
      <c r="D76" s="90"/>
      <c r="E76" s="176"/>
      <c r="F76" s="90">
        <v>-8</v>
      </c>
      <c r="G76" s="176">
        <v>-100</v>
      </c>
      <c r="H76" s="85">
        <f>_xlfn.XLOOKUP(A76,[3]sheet0!$C:$C,[3]sheet0!$N:$N)</f>
        <v>33</v>
      </c>
      <c r="I76" s="174">
        <f t="shared" si="1"/>
        <v>33</v>
      </c>
      <c r="J76" s="169"/>
    </row>
    <row r="77" ht="17.5" customHeight="1" spans="1:10">
      <c r="A77" s="178">
        <v>2137302</v>
      </c>
      <c r="B77" s="178" t="s">
        <v>534</v>
      </c>
      <c r="C77" s="13"/>
      <c r="D77" s="90"/>
      <c r="E77" s="176"/>
      <c r="F77" s="13">
        <v>-8</v>
      </c>
      <c r="G77" s="14">
        <v>-100</v>
      </c>
      <c r="H77" s="85">
        <f>_xlfn.XLOOKUP(A77,[3]sheet0!$C:$C,[3]sheet0!$N:$N)</f>
        <v>33</v>
      </c>
      <c r="I77" s="174">
        <f t="shared" si="1"/>
        <v>33</v>
      </c>
      <c r="J77" s="169"/>
    </row>
    <row r="78" ht="17.5" customHeight="1" spans="1:10">
      <c r="A78" s="22">
        <v>2137399</v>
      </c>
      <c r="B78" s="173" t="s">
        <v>544</v>
      </c>
      <c r="C78" s="13"/>
      <c r="D78" s="90"/>
      <c r="E78" s="176"/>
      <c r="F78" s="13"/>
      <c r="G78" s="14"/>
      <c r="H78" s="85"/>
      <c r="I78" s="174"/>
      <c r="J78" s="169"/>
    </row>
    <row r="79" ht="17.5" customHeight="1" spans="1:10">
      <c r="A79" s="17">
        <v>214</v>
      </c>
      <c r="B79" s="95" t="s">
        <v>545</v>
      </c>
      <c r="C79" s="85"/>
      <c r="D79" s="85"/>
      <c r="E79" s="169"/>
      <c r="F79" s="85"/>
      <c r="G79" s="169"/>
      <c r="H79" s="85"/>
      <c r="I79" s="170"/>
      <c r="J79" s="169"/>
    </row>
    <row r="80" ht="17.5" customHeight="1" spans="1:10">
      <c r="A80" s="22">
        <v>21462</v>
      </c>
      <c r="B80" s="173" t="s">
        <v>546</v>
      </c>
      <c r="C80" s="90"/>
      <c r="D80" s="90"/>
      <c r="E80" s="176"/>
      <c r="F80" s="90"/>
      <c r="G80" s="176"/>
      <c r="H80" s="85"/>
      <c r="I80" s="174"/>
      <c r="J80" s="169"/>
    </row>
    <row r="81" ht="17.5" customHeight="1" spans="1:10">
      <c r="A81" s="22">
        <v>2146201</v>
      </c>
      <c r="B81" s="173" t="s">
        <v>547</v>
      </c>
      <c r="C81" s="90"/>
      <c r="D81" s="90"/>
      <c r="E81" s="176"/>
      <c r="F81" s="90"/>
      <c r="G81" s="176"/>
      <c r="H81" s="85"/>
      <c r="I81" s="174"/>
      <c r="J81" s="169"/>
    </row>
    <row r="82" ht="17.5" customHeight="1" spans="1:10">
      <c r="A82" s="22">
        <v>21469</v>
      </c>
      <c r="B82" s="173" t="s">
        <v>548</v>
      </c>
      <c r="C82" s="90"/>
      <c r="D82" s="90"/>
      <c r="E82" s="176"/>
      <c r="F82" s="90"/>
      <c r="G82" s="176"/>
      <c r="H82" s="85"/>
      <c r="I82" s="174"/>
      <c r="J82" s="169"/>
    </row>
    <row r="83" ht="17.5" customHeight="1" spans="1:10">
      <c r="A83" s="22">
        <v>2146901</v>
      </c>
      <c r="B83" s="173" t="s">
        <v>549</v>
      </c>
      <c r="C83" s="90"/>
      <c r="D83" s="90"/>
      <c r="E83" s="176"/>
      <c r="F83" s="90"/>
      <c r="G83" s="176"/>
      <c r="H83" s="85"/>
      <c r="I83" s="174"/>
      <c r="J83" s="169"/>
    </row>
    <row r="84" ht="17.5" customHeight="1" spans="1:10">
      <c r="A84" s="22">
        <v>2146904</v>
      </c>
      <c r="B84" s="173" t="s">
        <v>550</v>
      </c>
      <c r="C84" s="90"/>
      <c r="D84" s="90"/>
      <c r="E84" s="176"/>
      <c r="F84" s="90"/>
      <c r="G84" s="176"/>
      <c r="H84" s="85"/>
      <c r="I84" s="174"/>
      <c r="J84" s="169"/>
    </row>
    <row r="85" ht="17.95" customHeight="1" spans="1:10">
      <c r="A85" s="22">
        <v>2146999</v>
      </c>
      <c r="B85" s="173" t="s">
        <v>551</v>
      </c>
      <c r="C85" s="90"/>
      <c r="D85" s="90"/>
      <c r="E85" s="176"/>
      <c r="F85" s="90"/>
      <c r="G85" s="14"/>
      <c r="H85" s="85"/>
      <c r="I85" s="174"/>
      <c r="J85" s="169"/>
    </row>
    <row r="86" ht="17.5" customHeight="1" spans="1:10">
      <c r="A86" s="22">
        <v>21471</v>
      </c>
      <c r="B86" s="173" t="s">
        <v>552</v>
      </c>
      <c r="C86" s="90"/>
      <c r="D86" s="90"/>
      <c r="E86" s="176"/>
      <c r="F86" s="90"/>
      <c r="G86" s="176"/>
      <c r="H86" s="85"/>
      <c r="I86" s="174"/>
      <c r="J86" s="169"/>
    </row>
    <row r="87" ht="17.5" customHeight="1" spans="1:10">
      <c r="A87" s="22">
        <v>2147101</v>
      </c>
      <c r="B87" s="173" t="s">
        <v>553</v>
      </c>
      <c r="C87" s="90"/>
      <c r="D87" s="90"/>
      <c r="E87" s="176"/>
      <c r="F87" s="90"/>
      <c r="G87" s="176"/>
      <c r="H87" s="85"/>
      <c r="I87" s="174"/>
      <c r="J87" s="169"/>
    </row>
    <row r="88" ht="17.5" customHeight="1" spans="1:10">
      <c r="A88" s="22">
        <v>21498</v>
      </c>
      <c r="B88" s="173" t="s">
        <v>554</v>
      </c>
      <c r="C88" s="13"/>
      <c r="D88" s="90"/>
      <c r="E88" s="176"/>
      <c r="F88" s="90"/>
      <c r="G88" s="14"/>
      <c r="H88" s="85"/>
      <c r="I88" s="174"/>
      <c r="J88" s="169"/>
    </row>
    <row r="89" ht="17.5" customHeight="1" spans="1:10">
      <c r="A89" s="17">
        <v>215</v>
      </c>
      <c r="B89" s="95" t="s">
        <v>555</v>
      </c>
      <c r="C89" s="85">
        <f>SUM(C90:C92)</f>
        <v>223</v>
      </c>
      <c r="D89" s="85">
        <f>SUM(D90:D92)</f>
        <v>294</v>
      </c>
      <c r="E89" s="169"/>
      <c r="F89" s="85">
        <v>226</v>
      </c>
      <c r="G89" s="169">
        <v>332.352941176471</v>
      </c>
      <c r="H89" s="85">
        <f>_xlfn.XLOOKUP(A89,[3]sheet0!$C:$C,[3]sheet0!$N:$N)</f>
        <v>19.218082</v>
      </c>
      <c r="I89" s="170">
        <f>H89-C89</f>
        <v>-203.781918</v>
      </c>
      <c r="J89" s="169">
        <f>I89/C89*100</f>
        <v>-91.3820260089686</v>
      </c>
    </row>
    <row r="90" ht="17.5" customHeight="1" spans="1:10">
      <c r="A90" s="22">
        <v>21562</v>
      </c>
      <c r="B90" s="173" t="s">
        <v>556</v>
      </c>
      <c r="C90" s="90"/>
      <c r="D90" s="90"/>
      <c r="E90" s="176"/>
      <c r="F90" s="90"/>
      <c r="G90" s="176"/>
      <c r="H90" s="85"/>
      <c r="I90" s="174"/>
      <c r="J90" s="169"/>
    </row>
    <row r="91" ht="17.5" customHeight="1" spans="1:10">
      <c r="A91" s="22">
        <v>2156202</v>
      </c>
      <c r="B91" s="173" t="s">
        <v>557</v>
      </c>
      <c r="C91" s="90"/>
      <c r="D91" s="90"/>
      <c r="E91" s="176"/>
      <c r="F91" s="90"/>
      <c r="G91" s="176"/>
      <c r="H91" s="85"/>
      <c r="I91" s="174"/>
      <c r="J91" s="169"/>
    </row>
    <row r="92" ht="17.5" customHeight="1" spans="1:10">
      <c r="A92" s="22">
        <v>21598</v>
      </c>
      <c r="B92" s="173" t="s">
        <v>488</v>
      </c>
      <c r="C92" s="90">
        <v>223</v>
      </c>
      <c r="D92" s="90">
        <f>_xlfn.XLOOKUP(A92,'[2]YB01'!$D:$D,'[2]YB01'!$F:$F)</f>
        <v>294</v>
      </c>
      <c r="E92" s="176"/>
      <c r="F92" s="90">
        <v>226</v>
      </c>
      <c r="G92" s="14">
        <v>332.352941176471</v>
      </c>
      <c r="H92" s="85">
        <f>_xlfn.XLOOKUP(A92,[3]sheet0!$C:$C,[3]sheet0!$N:$N)</f>
        <v>19.218082</v>
      </c>
      <c r="I92" s="174">
        <f>H92-C92</f>
        <v>-203.781918</v>
      </c>
      <c r="J92" s="169">
        <f>I92/C92*100</f>
        <v>-91.3820260089686</v>
      </c>
    </row>
    <row r="93" ht="17.5" customHeight="1" spans="1:10">
      <c r="A93" s="17">
        <v>229</v>
      </c>
      <c r="B93" s="95" t="s">
        <v>558</v>
      </c>
      <c r="C93" s="85">
        <f>C94+C105+C98</f>
        <v>2140.572256</v>
      </c>
      <c r="D93" s="85">
        <f>D94+D105+D98</f>
        <v>1393</v>
      </c>
      <c r="E93" s="169">
        <f>D93/C93*100</f>
        <v>65.0760559983638</v>
      </c>
      <c r="F93" s="85">
        <v>-2158</v>
      </c>
      <c r="G93" s="169">
        <v>-60.7716136299634</v>
      </c>
      <c r="H93" s="85">
        <f>_xlfn.XLOOKUP(A93,[3]sheet0!$C:$C,[3]sheet0!$N:$N)</f>
        <v>1548.345386</v>
      </c>
      <c r="I93" s="170">
        <f>H93-C93</f>
        <v>-592.22687</v>
      </c>
      <c r="J93" s="169">
        <f>I93/C93*100</f>
        <v>-27.6667544550292</v>
      </c>
    </row>
    <row r="94" ht="17.5" customHeight="1" spans="1:10">
      <c r="A94" s="22">
        <v>22904</v>
      </c>
      <c r="B94" s="173" t="s">
        <v>559</v>
      </c>
      <c r="C94" s="90">
        <f>SUM(C95:C97)</f>
        <v>108.35921</v>
      </c>
      <c r="D94" s="90"/>
      <c r="E94" s="176"/>
      <c r="F94" s="90">
        <v>-2297</v>
      </c>
      <c r="G94" s="176">
        <v>-100</v>
      </c>
      <c r="H94" s="85">
        <f>_xlfn.XLOOKUP(A94,[3]sheet0!$C:$C,[3]sheet0!$N:$N)</f>
        <v>108.35921</v>
      </c>
      <c r="I94" s="174"/>
      <c r="J94" s="169"/>
    </row>
    <row r="95" ht="17.5" customHeight="1" spans="1:10">
      <c r="A95" s="22">
        <v>2290401</v>
      </c>
      <c r="B95" s="173" t="s">
        <v>560</v>
      </c>
      <c r="C95" s="179">
        <v>108.35921</v>
      </c>
      <c r="D95" s="90"/>
      <c r="E95" s="176"/>
      <c r="F95" s="90"/>
      <c r="G95" s="176"/>
      <c r="H95" s="85">
        <f>_xlfn.XLOOKUP(A95,[3]sheet0!$C:$C,[3]sheet0!$N:$N)</f>
        <v>108.35921</v>
      </c>
      <c r="I95" s="174"/>
      <c r="J95" s="169"/>
    </row>
    <row r="96" ht="17.5" customHeight="1" spans="1:10">
      <c r="A96" s="22">
        <v>2290402</v>
      </c>
      <c r="B96" s="173" t="s">
        <v>561</v>
      </c>
      <c r="C96" s="90"/>
      <c r="D96" s="90"/>
      <c r="E96" s="176"/>
      <c r="F96" s="90">
        <v>-2297</v>
      </c>
      <c r="G96" s="176">
        <v>-100</v>
      </c>
      <c r="H96" s="85"/>
      <c r="I96" s="174"/>
      <c r="J96" s="169"/>
    </row>
    <row r="97" ht="17.5" customHeight="1" spans="1:10">
      <c r="A97" s="22">
        <v>2290403</v>
      </c>
      <c r="B97" s="178" t="s">
        <v>562</v>
      </c>
      <c r="C97" s="90"/>
      <c r="D97" s="90"/>
      <c r="E97" s="176"/>
      <c r="F97" s="90"/>
      <c r="G97" s="176"/>
      <c r="H97" s="85"/>
      <c r="I97" s="174"/>
      <c r="J97" s="169"/>
    </row>
    <row r="98" ht="17.5" customHeight="1" spans="1:10">
      <c r="A98" s="22">
        <v>22908</v>
      </c>
      <c r="B98" s="173" t="s">
        <v>563</v>
      </c>
      <c r="C98" s="90"/>
      <c r="D98" s="90"/>
      <c r="E98" s="176"/>
      <c r="F98" s="90"/>
      <c r="G98" s="176"/>
      <c r="H98" s="85"/>
      <c r="I98" s="174"/>
      <c r="J98" s="169"/>
    </row>
    <row r="99" ht="17.5" customHeight="1" spans="1:10">
      <c r="A99" s="22">
        <v>2290803</v>
      </c>
      <c r="B99" s="173" t="s">
        <v>564</v>
      </c>
      <c r="C99" s="177"/>
      <c r="D99" s="90"/>
      <c r="E99" s="176"/>
      <c r="F99" s="13"/>
      <c r="G99" s="14"/>
      <c r="H99" s="85"/>
      <c r="I99" s="174"/>
      <c r="J99" s="169"/>
    </row>
    <row r="100" ht="17.5" customHeight="1" spans="1:10">
      <c r="A100" s="22">
        <v>2290804</v>
      </c>
      <c r="B100" s="173" t="s">
        <v>565</v>
      </c>
      <c r="C100" s="90"/>
      <c r="D100" s="90"/>
      <c r="E100" s="176"/>
      <c r="F100" s="90"/>
      <c r="G100" s="176"/>
      <c r="H100" s="85"/>
      <c r="I100" s="174"/>
      <c r="J100" s="169"/>
    </row>
    <row r="101" ht="17.5" customHeight="1" spans="1:10">
      <c r="A101" s="22">
        <v>2290805</v>
      </c>
      <c r="B101" s="173" t="s">
        <v>566</v>
      </c>
      <c r="C101" s="90"/>
      <c r="D101" s="90"/>
      <c r="E101" s="176"/>
      <c r="F101" s="90"/>
      <c r="G101" s="176"/>
      <c r="H101" s="85"/>
      <c r="I101" s="174"/>
      <c r="J101" s="169"/>
    </row>
    <row r="102" ht="17.5" customHeight="1" spans="1:10">
      <c r="A102" s="22">
        <v>2290806</v>
      </c>
      <c r="B102" s="173" t="s">
        <v>567</v>
      </c>
      <c r="C102" s="177"/>
      <c r="D102" s="90"/>
      <c r="E102" s="176"/>
      <c r="F102" s="13"/>
      <c r="G102" s="14"/>
      <c r="H102" s="85"/>
      <c r="I102" s="174"/>
      <c r="J102" s="169"/>
    </row>
    <row r="103" ht="17.95" customHeight="1" spans="1:10">
      <c r="A103" s="22">
        <v>2290807</v>
      </c>
      <c r="B103" s="173" t="s">
        <v>568</v>
      </c>
      <c r="C103" s="177"/>
      <c r="D103" s="90"/>
      <c r="E103" s="176"/>
      <c r="F103" s="177"/>
      <c r="G103" s="176"/>
      <c r="H103" s="85"/>
      <c r="I103" s="174"/>
      <c r="J103" s="169"/>
    </row>
    <row r="104" ht="17.5" customHeight="1" spans="1:10">
      <c r="A104" s="22">
        <v>2290808</v>
      </c>
      <c r="B104" s="173" t="s">
        <v>569</v>
      </c>
      <c r="C104" s="90"/>
      <c r="D104" s="90"/>
      <c r="E104" s="176"/>
      <c r="F104" s="177"/>
      <c r="G104" s="176"/>
      <c r="H104" s="85"/>
      <c r="I104" s="174"/>
      <c r="J104" s="169"/>
    </row>
    <row r="105" ht="17.5" customHeight="1" spans="1:10">
      <c r="A105" s="17">
        <v>22960</v>
      </c>
      <c r="B105" s="95" t="s">
        <v>570</v>
      </c>
      <c r="C105" s="85">
        <f>SUM(C106:C115)</f>
        <v>2032.213046</v>
      </c>
      <c r="D105" s="90">
        <f>_xlfn.XLOOKUP(A105,'[2]YB01'!$D:$D,'[2]YB01'!$F:$F)</f>
        <v>1393</v>
      </c>
      <c r="E105" s="169">
        <f>D105/C105*100</f>
        <v>68.5459628724379</v>
      </c>
      <c r="F105" s="85">
        <v>139</v>
      </c>
      <c r="G105" s="169">
        <v>11.0845295055821</v>
      </c>
      <c r="H105" s="85">
        <f>_xlfn.XLOOKUP(A105,[3]sheet0!$C:$C,[3]sheet0!$N:$N)</f>
        <v>1439.986176</v>
      </c>
      <c r="I105" s="170">
        <f>H105-C105</f>
        <v>-592.22687</v>
      </c>
      <c r="J105" s="169">
        <f>I105/C105*100</f>
        <v>-29.1419677265471</v>
      </c>
    </row>
    <row r="106" ht="17.5" customHeight="1" spans="1:10">
      <c r="A106" s="22">
        <v>2296002</v>
      </c>
      <c r="B106" s="173" t="s">
        <v>571</v>
      </c>
      <c r="C106" s="90">
        <v>1255.378112</v>
      </c>
      <c r="D106" s="90">
        <f>_xlfn.XLOOKUP(A106,'[2]YB01'!$D:$D,'[2]YB01'!$F:$F)</f>
        <v>769</v>
      </c>
      <c r="E106" s="176">
        <f>D106/C106*100</f>
        <v>61.2564447833865</v>
      </c>
      <c r="F106" s="90">
        <v>89</v>
      </c>
      <c r="G106" s="176">
        <v>13.0882352941176</v>
      </c>
      <c r="H106" s="85">
        <f>_xlfn.XLOOKUP(A106,[3]sheet0!$C:$C,[3]sheet0!$N:$N)</f>
        <v>999.645611</v>
      </c>
      <c r="I106" s="174">
        <f t="shared" ref="I106:I137" si="2">H106-C106</f>
        <v>-255.732501</v>
      </c>
      <c r="J106" s="169">
        <f>I106/C106*100</f>
        <v>-20.3709542611493</v>
      </c>
    </row>
    <row r="107" ht="17.5" customHeight="1" spans="1:10">
      <c r="A107" s="22">
        <v>2296003</v>
      </c>
      <c r="B107" s="173" t="s">
        <v>572</v>
      </c>
      <c r="C107" s="90">
        <v>23.2893</v>
      </c>
      <c r="D107" s="90">
        <f>_xlfn.XLOOKUP(A107,'[2]YB01'!$D:$D,'[2]YB01'!$F:$F)</f>
        <v>24</v>
      </c>
      <c r="E107" s="176">
        <f>D107/C107*100</f>
        <v>103.051615978153</v>
      </c>
      <c r="F107" s="90">
        <v>12</v>
      </c>
      <c r="G107" s="176">
        <v>100</v>
      </c>
      <c r="H107" s="85">
        <f>_xlfn.XLOOKUP(A107,[3]sheet0!$C:$C,[3]sheet0!$N:$N)</f>
        <v>27.64985</v>
      </c>
      <c r="I107" s="174">
        <f t="shared" si="2"/>
        <v>4.36055</v>
      </c>
      <c r="J107" s="169">
        <f>I107/C107*100</f>
        <v>18.7234051688973</v>
      </c>
    </row>
    <row r="108" ht="17.5" customHeight="1" spans="1:10">
      <c r="A108" s="22">
        <v>2296004</v>
      </c>
      <c r="B108" s="173" t="s">
        <v>573</v>
      </c>
      <c r="C108" s="177">
        <v>535.605634</v>
      </c>
      <c r="D108" s="90">
        <f>_xlfn.XLOOKUP(A108,'[2]YB01'!$D:$D,'[2]YB01'!$F:$F)</f>
        <v>490</v>
      </c>
      <c r="E108" s="176">
        <f>D108/C108*100</f>
        <v>91.4852213821186</v>
      </c>
      <c r="F108" s="177">
        <v>119</v>
      </c>
      <c r="G108" s="176">
        <v>32.0754716981132</v>
      </c>
      <c r="H108" s="85">
        <f>_xlfn.XLOOKUP(A108,[3]sheet0!$C:$C,[3]sheet0!$N:$N)</f>
        <v>240.214215</v>
      </c>
      <c r="I108" s="174">
        <f t="shared" si="2"/>
        <v>-295.391419</v>
      </c>
      <c r="J108" s="169">
        <f>I108/C108*100</f>
        <v>-55.1509170644758</v>
      </c>
    </row>
    <row r="109" ht="17.5" customHeight="1" spans="1:10">
      <c r="A109" s="22">
        <v>2296005</v>
      </c>
      <c r="B109" s="178" t="s">
        <v>574</v>
      </c>
      <c r="C109" s="177"/>
      <c r="D109" s="90"/>
      <c r="E109" s="176"/>
      <c r="F109" s="177"/>
      <c r="G109" s="176"/>
      <c r="H109" s="85"/>
      <c r="I109" s="174"/>
      <c r="J109" s="169"/>
    </row>
    <row r="110" ht="17.5" customHeight="1" spans="1:10">
      <c r="A110" s="22">
        <v>2296006</v>
      </c>
      <c r="B110" s="173" t="s">
        <v>575</v>
      </c>
      <c r="C110" s="177">
        <v>47.94</v>
      </c>
      <c r="D110" s="90">
        <f>_xlfn.XLOOKUP(A110,'[2]YB01'!$D:$D,'[2]YB01'!$F:$F)</f>
        <v>58</v>
      </c>
      <c r="E110" s="176">
        <f>D110/C110*100</f>
        <v>120.984564038381</v>
      </c>
      <c r="F110" s="177">
        <v>-61</v>
      </c>
      <c r="G110" s="176">
        <v>-51.2605042016807</v>
      </c>
      <c r="H110" s="85">
        <f>_xlfn.XLOOKUP(A110,[3]sheet0!$C:$C,[3]sheet0!$N:$N)</f>
        <v>53.92</v>
      </c>
      <c r="I110" s="174">
        <f t="shared" si="2"/>
        <v>5.98</v>
      </c>
      <c r="J110" s="169">
        <f>I110/C110*100</f>
        <v>12.473925740509</v>
      </c>
    </row>
    <row r="111" ht="17.5" customHeight="1" spans="1:10">
      <c r="A111" s="22">
        <v>2296010</v>
      </c>
      <c r="B111" s="173" t="s">
        <v>576</v>
      </c>
      <c r="C111" s="90"/>
      <c r="D111" s="90"/>
      <c r="E111" s="176"/>
      <c r="F111" s="90">
        <v>-20</v>
      </c>
      <c r="G111" s="14">
        <v>-100</v>
      </c>
      <c r="H111" s="85"/>
      <c r="I111" s="174"/>
      <c r="J111" s="169"/>
    </row>
    <row r="112" ht="26" customHeight="1" spans="1:10">
      <c r="A112" s="178">
        <v>2296011</v>
      </c>
      <c r="B112" s="178" t="s">
        <v>577</v>
      </c>
      <c r="C112" s="90"/>
      <c r="D112" s="90"/>
      <c r="E112" s="176"/>
      <c r="F112" s="90"/>
      <c r="G112" s="14"/>
      <c r="H112" s="85"/>
      <c r="I112" s="174"/>
      <c r="J112" s="169"/>
    </row>
    <row r="113" ht="17.5" customHeight="1" spans="1:10">
      <c r="A113" s="178">
        <v>2296012</v>
      </c>
      <c r="B113" s="178" t="s">
        <v>578</v>
      </c>
      <c r="C113" s="90"/>
      <c r="D113" s="90"/>
      <c r="E113" s="176"/>
      <c r="F113" s="90"/>
      <c r="G113" s="14"/>
      <c r="H113" s="85"/>
      <c r="I113" s="174"/>
      <c r="J113" s="169"/>
    </row>
    <row r="114" ht="17.5" customHeight="1" spans="1:10">
      <c r="A114" s="178">
        <v>2296013</v>
      </c>
      <c r="B114" s="178" t="s">
        <v>579</v>
      </c>
      <c r="C114" s="90"/>
      <c r="D114" s="90"/>
      <c r="E114" s="176"/>
      <c r="F114" s="90"/>
      <c r="G114" s="14"/>
      <c r="H114" s="85"/>
      <c r="I114" s="174"/>
      <c r="J114" s="169"/>
    </row>
    <row r="115" ht="17.5" customHeight="1" spans="1:10">
      <c r="A115" s="22">
        <v>2296099</v>
      </c>
      <c r="B115" s="173" t="s">
        <v>580</v>
      </c>
      <c r="C115" s="177">
        <v>170</v>
      </c>
      <c r="D115" s="90">
        <f>_xlfn.XLOOKUP(A115,'[2]YB01'!$D:$D,'[2]YB01'!$F:$F)</f>
        <v>52</v>
      </c>
      <c r="E115" s="176">
        <f>D115/C115*100</f>
        <v>30.5882352941176</v>
      </c>
      <c r="F115" s="177"/>
      <c r="G115" s="176">
        <v>0</v>
      </c>
      <c r="H115" s="85">
        <f>_xlfn.XLOOKUP(A115,[3]sheet0!$C:$C,[3]sheet0!$N:$N)</f>
        <v>118.5565</v>
      </c>
      <c r="I115" s="174">
        <f t="shared" si="2"/>
        <v>-51.4435</v>
      </c>
      <c r="J115" s="169">
        <f>I115/C115*100</f>
        <v>-30.2608823529412</v>
      </c>
    </row>
    <row r="116" ht="17.5" customHeight="1" spans="1:10">
      <c r="A116" s="17">
        <v>232</v>
      </c>
      <c r="B116" s="95" t="s">
        <v>581</v>
      </c>
      <c r="C116" s="85">
        <f>SUM(C117:C123)</f>
        <v>1177.62227</v>
      </c>
      <c r="D116" s="90">
        <f>D117</f>
        <v>908</v>
      </c>
      <c r="E116" s="169">
        <f>D116/C116*100</f>
        <v>77.1045201106803</v>
      </c>
      <c r="F116" s="85">
        <v>-466</v>
      </c>
      <c r="G116" s="169">
        <v>-33.9155749636099</v>
      </c>
      <c r="H116" s="85">
        <f>_xlfn.XLOOKUP(A116,[3]sheet0!$C:$C,[3]sheet0!$N:$N)</f>
        <v>2056.3952</v>
      </c>
      <c r="I116" s="170">
        <f t="shared" si="2"/>
        <v>878.77293</v>
      </c>
      <c r="J116" s="169">
        <f>I116/C116*100</f>
        <v>74.6226487377824</v>
      </c>
    </row>
    <row r="117" ht="17.5" customHeight="1" spans="1:10">
      <c r="A117" s="22">
        <v>23204</v>
      </c>
      <c r="B117" s="173" t="s">
        <v>582</v>
      </c>
      <c r="C117" s="90"/>
      <c r="D117" s="90">
        <f>_xlfn.XLOOKUP(A117,'[2]YB01'!$D:$D,'[2]YB01'!$F:$F)</f>
        <v>908</v>
      </c>
      <c r="E117" s="176"/>
      <c r="F117" s="90">
        <v>908</v>
      </c>
      <c r="G117" s="176"/>
      <c r="H117" s="85">
        <f>_xlfn.XLOOKUP(A117,[3]sheet0!$C:$C,[3]sheet0!$N:$N)</f>
        <v>2056.3952</v>
      </c>
      <c r="I117" s="174">
        <f t="shared" si="2"/>
        <v>2056.3952</v>
      </c>
      <c r="J117" s="169"/>
    </row>
    <row r="118" ht="17.5" customHeight="1" spans="1:10">
      <c r="A118" s="22">
        <v>2320411</v>
      </c>
      <c r="B118" s="173" t="s">
        <v>583</v>
      </c>
      <c r="C118" s="90">
        <v>225.83267</v>
      </c>
      <c r="D118" s="90">
        <f>_xlfn.XLOOKUP(A118,'[2]YB01'!$D:$D,'[2]YB01'!$F:$F)</f>
        <v>545</v>
      </c>
      <c r="E118" s="176">
        <f>D118/C118*100</f>
        <v>241.329122132772</v>
      </c>
      <c r="F118" s="90">
        <v>485</v>
      </c>
      <c r="G118" s="176">
        <v>808.333333333333</v>
      </c>
      <c r="H118" s="85">
        <f>_xlfn.XLOOKUP(A118,[3]sheet0!$C:$C,[3]sheet0!$N:$N)</f>
        <v>1117.3556</v>
      </c>
      <c r="I118" s="174">
        <f t="shared" si="2"/>
        <v>891.52293</v>
      </c>
      <c r="J118" s="169">
        <f>I118/C118*100</f>
        <v>394.771460657132</v>
      </c>
    </row>
    <row r="119" ht="17.5" customHeight="1" spans="1:10">
      <c r="A119" s="22">
        <v>2320419</v>
      </c>
      <c r="B119" s="173" t="s">
        <v>584</v>
      </c>
      <c r="C119" s="90"/>
      <c r="D119" s="90"/>
      <c r="E119" s="176"/>
      <c r="F119" s="90"/>
      <c r="G119" s="176"/>
      <c r="H119" s="85"/>
      <c r="I119" s="174"/>
      <c r="J119" s="169"/>
    </row>
    <row r="120" ht="17.5" customHeight="1" spans="1:10">
      <c r="A120" s="22">
        <v>2320431</v>
      </c>
      <c r="B120" s="173" t="s">
        <v>585</v>
      </c>
      <c r="C120" s="90">
        <v>184</v>
      </c>
      <c r="D120" s="90">
        <f>_xlfn.XLOOKUP(A120,'[2]YB01'!$D:$D,'[2]YB01'!$F:$F)</f>
        <v>184</v>
      </c>
      <c r="E120" s="176">
        <f>D120/C120*100</f>
        <v>100</v>
      </c>
      <c r="F120" s="90"/>
      <c r="G120" s="176">
        <v>0</v>
      </c>
      <c r="H120" s="85">
        <f>_xlfn.XLOOKUP(A120,[3]sheet0!$C:$C,[3]sheet0!$N:$N)</f>
        <v>184</v>
      </c>
      <c r="I120" s="174"/>
      <c r="J120" s="169"/>
    </row>
    <row r="121" ht="17.5" customHeight="1" spans="1:10">
      <c r="A121" s="22">
        <v>2320432</v>
      </c>
      <c r="B121" s="173" t="s">
        <v>586</v>
      </c>
      <c r="C121" s="90"/>
      <c r="D121" s="90"/>
      <c r="E121" s="176"/>
      <c r="F121" s="90"/>
      <c r="G121" s="176"/>
      <c r="H121" s="85"/>
      <c r="I121" s="174"/>
      <c r="J121" s="169"/>
    </row>
    <row r="122" ht="17.5" customHeight="1" spans="1:10">
      <c r="A122" s="22">
        <v>2320433</v>
      </c>
      <c r="B122" s="178" t="s">
        <v>587</v>
      </c>
      <c r="C122" s="90">
        <v>107</v>
      </c>
      <c r="D122" s="90">
        <f>_xlfn.XLOOKUP(A122,'[2]YB01'!$D:$D,'[2]YB01'!$F:$F)</f>
        <v>94</v>
      </c>
      <c r="E122" s="176">
        <f>D122/C122*100</f>
        <v>87.8504672897196</v>
      </c>
      <c r="F122" s="90"/>
      <c r="G122" s="176">
        <v>0</v>
      </c>
      <c r="H122" s="85">
        <f>_xlfn.XLOOKUP(A122,[3]sheet0!$C:$C,[3]sheet0!$N:$N)</f>
        <v>94.25</v>
      </c>
      <c r="I122" s="174">
        <f t="shared" si="2"/>
        <v>-12.75</v>
      </c>
      <c r="J122" s="169">
        <f>I122/C122*100</f>
        <v>-11.9158878504673</v>
      </c>
    </row>
    <row r="123" ht="17.5" customHeight="1" spans="1:10">
      <c r="A123" s="22">
        <v>2320498</v>
      </c>
      <c r="B123" s="173" t="s">
        <v>588</v>
      </c>
      <c r="C123" s="90">
        <v>660.7896</v>
      </c>
      <c r="D123" s="90">
        <f>_xlfn.XLOOKUP(A123,'[2]YB01'!$D:$D,'[2]YB01'!$F:$F)</f>
        <v>85</v>
      </c>
      <c r="E123" s="176">
        <f>D123/C123*100</f>
        <v>12.8633985764909</v>
      </c>
      <c r="F123" s="90">
        <v>-951</v>
      </c>
      <c r="G123" s="176">
        <v>-91.7953667953668</v>
      </c>
      <c r="H123" s="85">
        <f>_xlfn.XLOOKUP(A123,[3]sheet0!$C:$C,[3]sheet0!$N:$N)</f>
        <v>660.7896</v>
      </c>
      <c r="I123" s="174"/>
      <c r="J123" s="169"/>
    </row>
    <row r="124" ht="17.5" customHeight="1" spans="1:10">
      <c r="A124" s="17">
        <v>233</v>
      </c>
      <c r="B124" s="95" t="s">
        <v>589</v>
      </c>
      <c r="C124" s="85">
        <f>SUM(C125:C130)</f>
        <v>18</v>
      </c>
      <c r="D124" s="90">
        <f>D125</f>
        <v>27</v>
      </c>
      <c r="E124" s="169">
        <f>D124/C124*100</f>
        <v>150</v>
      </c>
      <c r="F124" s="85">
        <v>19</v>
      </c>
      <c r="G124" s="169">
        <v>237.5</v>
      </c>
      <c r="H124" s="85">
        <f>_xlfn.XLOOKUP(A124,[3]sheet0!$C:$C,[3]sheet0!$N:$N)</f>
        <v>7.141</v>
      </c>
      <c r="I124" s="170">
        <f t="shared" si="2"/>
        <v>-10.859</v>
      </c>
      <c r="J124" s="169">
        <f>I124/C124*100</f>
        <v>-60.3277777777778</v>
      </c>
    </row>
    <row r="125" ht="17.5" customHeight="1" spans="1:10">
      <c r="A125" s="22">
        <v>23304</v>
      </c>
      <c r="B125" s="173" t="s">
        <v>590</v>
      </c>
      <c r="C125" s="90"/>
      <c r="D125" s="90">
        <f>SUM(D126:D130)</f>
        <v>27</v>
      </c>
      <c r="E125" s="176"/>
      <c r="F125" s="90">
        <v>27</v>
      </c>
      <c r="G125" s="176"/>
      <c r="H125" s="85">
        <f>_xlfn.XLOOKUP(A125,[3]sheet0!$C:$C,[3]sheet0!$N:$N)</f>
        <v>7.141</v>
      </c>
      <c r="I125" s="174">
        <f t="shared" si="2"/>
        <v>7.141</v>
      </c>
      <c r="J125" s="169"/>
    </row>
    <row r="126" ht="17.95" customHeight="1" spans="1:10">
      <c r="A126" s="22">
        <v>2330411</v>
      </c>
      <c r="B126" s="173" t="s">
        <v>591</v>
      </c>
      <c r="C126" s="177"/>
      <c r="D126" s="90">
        <v>27</v>
      </c>
      <c r="E126" s="176"/>
      <c r="F126" s="177">
        <v>19</v>
      </c>
      <c r="G126" s="176">
        <v>237.5</v>
      </c>
      <c r="H126" s="85"/>
      <c r="I126" s="174"/>
      <c r="J126" s="169"/>
    </row>
    <row r="127" ht="17.5" customHeight="1" spans="1:10">
      <c r="A127" s="22">
        <v>2330419</v>
      </c>
      <c r="B127" s="173" t="s">
        <v>592</v>
      </c>
      <c r="C127" s="177"/>
      <c r="D127" s="90"/>
      <c r="E127" s="176"/>
      <c r="F127" s="177"/>
      <c r="G127" s="176"/>
      <c r="H127" s="85"/>
      <c r="I127" s="174"/>
      <c r="J127" s="169"/>
    </row>
    <row r="128" ht="17.5" customHeight="1" spans="1:10">
      <c r="A128" s="22">
        <v>2330431</v>
      </c>
      <c r="B128" s="173" t="s">
        <v>593</v>
      </c>
      <c r="C128" s="177"/>
      <c r="D128" s="90"/>
      <c r="E128" s="176"/>
      <c r="F128" s="177"/>
      <c r="G128" s="176"/>
      <c r="H128" s="85"/>
      <c r="I128" s="174"/>
      <c r="J128" s="169"/>
    </row>
    <row r="129" ht="17.5" customHeight="1" spans="1:10">
      <c r="A129" s="22">
        <v>2330432</v>
      </c>
      <c r="B129" s="173" t="s">
        <v>594</v>
      </c>
      <c r="C129" s="177"/>
      <c r="D129" s="90"/>
      <c r="E129" s="176"/>
      <c r="F129" s="177"/>
      <c r="G129" s="176"/>
      <c r="H129" s="85"/>
      <c r="I129" s="174"/>
      <c r="J129" s="169"/>
    </row>
    <row r="130" ht="17.5" customHeight="1" spans="1:10">
      <c r="A130" s="22">
        <v>2330498</v>
      </c>
      <c r="B130" s="173" t="s">
        <v>595</v>
      </c>
      <c r="C130" s="90">
        <v>18</v>
      </c>
      <c r="D130" s="90"/>
      <c r="E130" s="176"/>
      <c r="F130" s="177"/>
      <c r="G130" s="176"/>
      <c r="H130" s="85">
        <f>_xlfn.XLOOKUP(A130,[3]sheet0!$C:$C,[3]sheet0!$N:$N)</f>
        <v>7.141</v>
      </c>
      <c r="I130" s="174">
        <f t="shared" si="2"/>
        <v>-10.859</v>
      </c>
      <c r="J130" s="169">
        <f>I130/C130*100</f>
        <v>-60.3277777777778</v>
      </c>
    </row>
    <row r="131" ht="17.5" customHeight="1" spans="1:10">
      <c r="A131" s="180"/>
      <c r="B131" s="95" t="s">
        <v>596</v>
      </c>
      <c r="C131" s="85">
        <f>C124+C116+C93+C89+C79+C64+C19+C9+C7</f>
        <v>10416.032219</v>
      </c>
      <c r="D131" s="85">
        <f>D124+D116+D93+D89+D79+D64+D19+D9+D7</f>
        <v>14164</v>
      </c>
      <c r="E131" s="169">
        <f>D131/C131*100</f>
        <v>135.982682293967</v>
      </c>
      <c r="F131" s="85">
        <v>-1321</v>
      </c>
      <c r="G131" s="169">
        <v>-8.53083629318695</v>
      </c>
      <c r="H131" s="85">
        <f>H124+H116+H93+H89+H79+H64+H19+H9+H7</f>
        <v>8271.696699</v>
      </c>
      <c r="I131" s="170">
        <f t="shared" si="2"/>
        <v>-2144.33552</v>
      </c>
      <c r="J131" s="169">
        <f>I131/C131*100</f>
        <v>-20.586874876294</v>
      </c>
    </row>
    <row r="132" ht="17.5" customHeight="1" spans="1:10">
      <c r="A132" s="17">
        <v>230</v>
      </c>
      <c r="B132" s="95" t="s">
        <v>359</v>
      </c>
      <c r="C132" s="85">
        <f>C133+C134+C135+C136+C137</f>
        <v>4967.68</v>
      </c>
      <c r="D132" s="85">
        <f>D133+D134+D135+D136+D137</f>
        <v>5730</v>
      </c>
      <c r="E132" s="169">
        <f>D132/C132*100</f>
        <v>115.345593919093</v>
      </c>
      <c r="F132" s="85">
        <v>-8979</v>
      </c>
      <c r="G132" s="169">
        <v>-61.0442586171732</v>
      </c>
      <c r="H132" s="85">
        <f>H133+H134+H135+H136+H137+H144</f>
        <v>3000</v>
      </c>
      <c r="I132" s="170">
        <f t="shared" si="2"/>
        <v>-1967.68</v>
      </c>
      <c r="J132" s="169">
        <f>I132/C132*100</f>
        <v>-39.6096366915743</v>
      </c>
    </row>
    <row r="133" ht="17.5" customHeight="1" spans="1:10">
      <c r="A133" s="17">
        <v>23004</v>
      </c>
      <c r="B133" s="95" t="s">
        <v>597</v>
      </c>
      <c r="C133" s="85"/>
      <c r="D133" s="85"/>
      <c r="E133" s="169"/>
      <c r="F133" s="171"/>
      <c r="G133" s="172"/>
      <c r="H133" s="85"/>
      <c r="I133" s="170"/>
      <c r="J133" s="169"/>
    </row>
    <row r="134" ht="17.5" customHeight="1" spans="1:10">
      <c r="A134" s="17">
        <v>23006</v>
      </c>
      <c r="B134" s="181" t="s">
        <v>360</v>
      </c>
      <c r="C134" s="85">
        <v>283.68</v>
      </c>
      <c r="D134" s="85"/>
      <c r="E134" s="169"/>
      <c r="F134" s="171">
        <v>-284</v>
      </c>
      <c r="G134" s="172">
        <v>-100</v>
      </c>
      <c r="H134" s="85"/>
      <c r="I134" s="170">
        <f t="shared" si="2"/>
        <v>-283.68</v>
      </c>
      <c r="J134" s="169">
        <f>I134/C134*100</f>
        <v>-100</v>
      </c>
    </row>
    <row r="135" ht="17.5" customHeight="1" spans="1:10">
      <c r="A135" s="17">
        <v>23008</v>
      </c>
      <c r="B135" s="181" t="s">
        <v>363</v>
      </c>
      <c r="C135" s="85">
        <v>4684</v>
      </c>
      <c r="D135" s="85">
        <v>3000</v>
      </c>
      <c r="E135" s="169">
        <f>D135/C135*100</f>
        <v>64.0478223740393</v>
      </c>
      <c r="F135" s="171">
        <v>-5231</v>
      </c>
      <c r="G135" s="172">
        <v>-63.5524237638197</v>
      </c>
      <c r="H135" s="85">
        <v>3000</v>
      </c>
      <c r="I135" s="170">
        <f t="shared" si="2"/>
        <v>-1684</v>
      </c>
      <c r="J135" s="169">
        <f>I135/C135*100</f>
        <v>-35.9521776259607</v>
      </c>
    </row>
    <row r="136" ht="17.5" customHeight="1" spans="1:10">
      <c r="A136" s="17">
        <v>23009</v>
      </c>
      <c r="B136" s="95" t="s">
        <v>364</v>
      </c>
      <c r="C136" s="171"/>
      <c r="D136" s="85">
        <v>2730</v>
      </c>
      <c r="E136" s="169"/>
      <c r="F136" s="171">
        <v>-3464</v>
      </c>
      <c r="G136" s="172">
        <v>-55.9250887956087</v>
      </c>
      <c r="H136" s="171"/>
      <c r="I136" s="170"/>
      <c r="J136" s="169"/>
    </row>
    <row r="137" ht="17.5" customHeight="1" spans="1:10">
      <c r="A137" s="17">
        <v>23011</v>
      </c>
      <c r="B137" s="95" t="s">
        <v>598</v>
      </c>
      <c r="C137" s="85"/>
      <c r="D137" s="85"/>
      <c r="E137" s="169"/>
      <c r="F137" s="171"/>
      <c r="G137" s="172"/>
      <c r="H137" s="85"/>
      <c r="I137" s="170"/>
      <c r="J137" s="169"/>
    </row>
    <row r="138" ht="17.5" customHeight="1" spans="1:10">
      <c r="A138" s="22">
        <v>2301115</v>
      </c>
      <c r="B138" s="173" t="s">
        <v>599</v>
      </c>
      <c r="C138" s="90"/>
      <c r="D138" s="90"/>
      <c r="E138" s="176"/>
      <c r="F138" s="13"/>
      <c r="G138" s="14"/>
      <c r="H138" s="90"/>
      <c r="I138" s="174"/>
      <c r="J138" s="169"/>
    </row>
    <row r="139" ht="17.5" customHeight="1" spans="1:10">
      <c r="A139" s="22">
        <v>2301131</v>
      </c>
      <c r="B139" s="173" t="s">
        <v>600</v>
      </c>
      <c r="C139" s="13"/>
      <c r="D139" s="90"/>
      <c r="E139" s="176"/>
      <c r="F139" s="13"/>
      <c r="G139" s="14"/>
      <c r="H139" s="13"/>
      <c r="I139" s="174"/>
      <c r="J139" s="169"/>
    </row>
    <row r="140" ht="17.5" customHeight="1" spans="1:10">
      <c r="A140" s="22">
        <v>2301133</v>
      </c>
      <c r="B140" s="173" t="s">
        <v>601</v>
      </c>
      <c r="C140" s="13"/>
      <c r="D140" s="90"/>
      <c r="E140" s="176"/>
      <c r="F140" s="13"/>
      <c r="G140" s="14"/>
      <c r="H140" s="13"/>
      <c r="I140" s="174"/>
      <c r="J140" s="169"/>
    </row>
    <row r="141" ht="17.5" customHeight="1" spans="1:10">
      <c r="A141" s="22">
        <v>2301198</v>
      </c>
      <c r="B141" s="173" t="s">
        <v>602</v>
      </c>
      <c r="C141" s="90"/>
      <c r="D141" s="90"/>
      <c r="E141" s="176"/>
      <c r="F141" s="13"/>
      <c r="G141" s="14"/>
      <c r="H141" s="90"/>
      <c r="I141" s="174"/>
      <c r="J141" s="169"/>
    </row>
    <row r="142" ht="17.5" customHeight="1" spans="1:10">
      <c r="A142" s="22">
        <v>2301199</v>
      </c>
      <c r="B142" s="173" t="s">
        <v>603</v>
      </c>
      <c r="C142" s="13"/>
      <c r="D142" s="90"/>
      <c r="E142" s="176"/>
      <c r="F142" s="13"/>
      <c r="G142" s="14"/>
      <c r="H142" s="13"/>
      <c r="I142" s="174"/>
      <c r="J142" s="169"/>
    </row>
    <row r="143" ht="17.5" customHeight="1" spans="1:10">
      <c r="A143" s="17">
        <v>231</v>
      </c>
      <c r="B143" s="95" t="s">
        <v>366</v>
      </c>
      <c r="C143" s="85"/>
      <c r="D143" s="85">
        <v>23691</v>
      </c>
      <c r="E143" s="169"/>
      <c r="F143" s="171">
        <v>19197</v>
      </c>
      <c r="G143" s="172">
        <v>427.16955941255</v>
      </c>
      <c r="H143" s="85"/>
      <c r="I143" s="170"/>
      <c r="J143" s="169"/>
    </row>
    <row r="144" ht="17.5" customHeight="1" spans="1:10">
      <c r="A144" s="17">
        <v>23104</v>
      </c>
      <c r="B144" s="95" t="s">
        <v>604</v>
      </c>
      <c r="C144" s="85"/>
      <c r="D144" s="85"/>
      <c r="E144" s="169"/>
      <c r="F144" s="85"/>
      <c r="G144" s="169"/>
      <c r="H144" s="85"/>
      <c r="I144" s="170"/>
      <c r="J144" s="169"/>
    </row>
    <row r="145" ht="17.5" customHeight="1" spans="1:10">
      <c r="A145" s="22">
        <v>2310411</v>
      </c>
      <c r="B145" s="173" t="s">
        <v>605</v>
      </c>
      <c r="C145" s="13"/>
      <c r="D145" s="90"/>
      <c r="E145" s="176"/>
      <c r="F145" s="13"/>
      <c r="G145" s="14"/>
      <c r="H145" s="13"/>
      <c r="I145" s="174"/>
      <c r="J145" s="169"/>
    </row>
    <row r="146" ht="17.5" customHeight="1" spans="1:10">
      <c r="A146" s="22">
        <v>2310419</v>
      </c>
      <c r="B146" s="173" t="s">
        <v>606</v>
      </c>
      <c r="C146" s="13"/>
      <c r="D146" s="90"/>
      <c r="E146" s="176"/>
      <c r="F146" s="13"/>
      <c r="G146" s="14"/>
      <c r="H146" s="13"/>
      <c r="I146" s="174"/>
      <c r="J146" s="169"/>
    </row>
    <row r="147" ht="17.5" customHeight="1" spans="1:10">
      <c r="A147" s="22">
        <v>2310431</v>
      </c>
      <c r="B147" s="173" t="s">
        <v>607</v>
      </c>
      <c r="C147" s="13"/>
      <c r="D147" s="90"/>
      <c r="E147" s="176"/>
      <c r="F147" s="13"/>
      <c r="G147" s="14"/>
      <c r="H147" s="13"/>
      <c r="I147" s="174"/>
      <c r="J147" s="169"/>
    </row>
    <row r="148" ht="17.5" customHeight="1" spans="1:10">
      <c r="A148" s="22">
        <v>2310498</v>
      </c>
      <c r="B148" s="173" t="s">
        <v>608</v>
      </c>
      <c r="C148" s="90"/>
      <c r="D148" s="13"/>
      <c r="E148" s="176"/>
      <c r="F148" s="13"/>
      <c r="G148" s="14"/>
      <c r="H148" s="90"/>
      <c r="I148" s="174"/>
      <c r="J148" s="169"/>
    </row>
  </sheetData>
  <autoFilter xmlns:etc="http://www.wps.cn/officeDocument/2017/etCustomData" ref="A6:K148" etc:filterBottomFollowUsedRange="0">
    <extLst/>
  </autoFilter>
  <mergeCells count="14">
    <mergeCell ref="A1:J1"/>
    <mergeCell ref="A2:B2"/>
    <mergeCell ref="C2:F2"/>
    <mergeCell ref="G2:H2"/>
    <mergeCell ref="C3:G3"/>
    <mergeCell ref="H3:J3"/>
    <mergeCell ref="F4:G4"/>
    <mergeCell ref="I4:J4"/>
    <mergeCell ref="A3:A5"/>
    <mergeCell ref="B3:B5"/>
    <mergeCell ref="C4:C5"/>
    <mergeCell ref="D4:D5"/>
    <mergeCell ref="E4:E5"/>
    <mergeCell ref="H4:H5"/>
  </mergeCells>
  <printOptions horizontalCentered="1"/>
  <pageMargins left="0.700694444444445" right="0.700694444444445" top="0.751388888888889" bottom="0.751388888888889" header="0.298611111111111" footer="0.298611111111111"/>
  <pageSetup paperSize="9" scale="87" firstPageNumber="22" fitToHeight="0" orientation="landscape" useFirstPageNumber="1" horizontalDpi="600"/>
  <headerFoot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E39"/>
  <sheetViews>
    <sheetView view="pageBreakPreview" zoomScaleNormal="100" workbookViewId="0">
      <selection activeCell="G5" sqref="G$1:G$1048576"/>
    </sheetView>
  </sheetViews>
  <sheetFormatPr defaultColWidth="8" defaultRowHeight="12.75" outlineLevelCol="4"/>
  <cols>
    <col min="1" max="1" width="15.7533333333333" style="139" customWidth="1"/>
    <col min="2" max="2" width="33.7533333333333" style="139" customWidth="1"/>
    <col min="3" max="3" width="25.7533333333333" style="139" customWidth="1"/>
    <col min="4" max="4" width="21.6266666666667" style="139" customWidth="1"/>
    <col min="5" max="5" width="23.8733333333333" style="139" customWidth="1"/>
    <col min="6" max="16384" width="8" style="139"/>
  </cols>
  <sheetData>
    <row r="1" s="139" customFormat="1" ht="45" customHeight="1" spans="1:5">
      <c r="A1" s="140" t="s">
        <v>609</v>
      </c>
      <c r="B1" s="140"/>
      <c r="C1" s="140"/>
      <c r="D1" s="140"/>
      <c r="E1" s="140"/>
    </row>
    <row r="2" s="139" customFormat="1" ht="15" customHeight="1" spans="1:5">
      <c r="A2" s="141"/>
      <c r="B2" s="141"/>
      <c r="C2" s="141"/>
      <c r="D2" s="141"/>
      <c r="E2" s="142" t="s">
        <v>446</v>
      </c>
    </row>
    <row r="3" s="139" customFormat="1" ht="24" customHeight="1" spans="1:5">
      <c r="A3" s="143" t="s">
        <v>27</v>
      </c>
      <c r="B3" s="143" t="s">
        <v>160</v>
      </c>
      <c r="C3" s="143" t="s">
        <v>610</v>
      </c>
      <c r="D3" s="144" t="s">
        <v>611</v>
      </c>
      <c r="E3" s="144"/>
    </row>
    <row r="4" s="139" customFormat="1" ht="22.5" customHeight="1" spans="1:5">
      <c r="A4" s="145"/>
      <c r="B4" s="145"/>
      <c r="C4" s="145"/>
      <c r="D4" s="146" t="s">
        <v>372</v>
      </c>
      <c r="E4" s="146" t="s">
        <v>612</v>
      </c>
    </row>
    <row r="5" s="139" customFormat="1" ht="39" customHeight="1" spans="1:5">
      <c r="A5" s="147"/>
      <c r="B5" s="148" t="s">
        <v>613</v>
      </c>
      <c r="C5" s="149">
        <f>C6+C8+C14+C21+C23+C25+C29+C34+C37</f>
        <v>11271.696699</v>
      </c>
      <c r="D5" s="147"/>
      <c r="E5" s="149">
        <v>11271.696699</v>
      </c>
    </row>
    <row r="6" s="139" customFormat="1" ht="22.5" customHeight="1" spans="1:5">
      <c r="A6" s="150">
        <v>501</v>
      </c>
      <c r="B6" s="151" t="s">
        <v>374</v>
      </c>
      <c r="C6" s="152"/>
      <c r="D6" s="153"/>
      <c r="E6" s="152"/>
    </row>
    <row r="7" s="139" customFormat="1" ht="22.5" customHeight="1" spans="1:5">
      <c r="A7" s="154" t="s">
        <v>614</v>
      </c>
      <c r="B7" s="154" t="s">
        <v>378</v>
      </c>
      <c r="C7" s="153"/>
      <c r="D7" s="153"/>
      <c r="E7" s="153"/>
    </row>
    <row r="8" s="139" customFormat="1" ht="22.5" customHeight="1" spans="1:5">
      <c r="A8" s="150">
        <v>502</v>
      </c>
      <c r="B8" s="151" t="s">
        <v>379</v>
      </c>
      <c r="C8" s="151">
        <f>SUM(C9:C13)</f>
        <v>2477.403362</v>
      </c>
      <c r="D8" s="151" t="s">
        <v>4</v>
      </c>
      <c r="E8" s="151">
        <v>2477.403362</v>
      </c>
    </row>
    <row r="9" s="139" customFormat="1" ht="22.5" customHeight="1" spans="1:5">
      <c r="A9" s="154" t="s">
        <v>615</v>
      </c>
      <c r="B9" s="154" t="s">
        <v>380</v>
      </c>
      <c r="C9" s="153">
        <v>23.144574</v>
      </c>
      <c r="D9" s="153"/>
      <c r="E9" s="153">
        <v>23.144574</v>
      </c>
    </row>
    <row r="10" s="139" customFormat="1" ht="22.5" customHeight="1" spans="1:5">
      <c r="A10" s="154" t="s">
        <v>616</v>
      </c>
      <c r="B10" s="154" t="s">
        <v>384</v>
      </c>
      <c r="C10" s="153">
        <v>2043.341044</v>
      </c>
      <c r="D10" s="153"/>
      <c r="E10" s="153">
        <v>2043.341044</v>
      </c>
    </row>
    <row r="11" s="139" customFormat="1" ht="22.5" customHeight="1" spans="1:5">
      <c r="A11" s="154" t="s">
        <v>617</v>
      </c>
      <c r="B11" s="154" t="s">
        <v>385</v>
      </c>
      <c r="C11" s="153"/>
      <c r="D11" s="153"/>
      <c r="E11" s="153"/>
    </row>
    <row r="12" s="139" customFormat="1" ht="22.5" customHeight="1" spans="1:5">
      <c r="A12" s="154" t="s">
        <v>618</v>
      </c>
      <c r="B12" s="154" t="s">
        <v>388</v>
      </c>
      <c r="C12" s="155">
        <v>385.374379</v>
      </c>
      <c r="D12" s="153"/>
      <c r="E12" s="155">
        <v>385.374379</v>
      </c>
    </row>
    <row r="13" s="139" customFormat="1" ht="22.5" customHeight="1" spans="1:5">
      <c r="A13" s="154" t="s">
        <v>619</v>
      </c>
      <c r="B13" s="154" t="s">
        <v>389</v>
      </c>
      <c r="C13" s="153">
        <v>25.543365</v>
      </c>
      <c r="D13" s="153"/>
      <c r="E13" s="153">
        <v>25.543365</v>
      </c>
    </row>
    <row r="14" s="139" customFormat="1" ht="22.5" customHeight="1" spans="1:5">
      <c r="A14" s="150">
        <v>503</v>
      </c>
      <c r="B14" s="151" t="s">
        <v>390</v>
      </c>
      <c r="C14" s="152">
        <f>SUM(C15:C20)</f>
        <v>2434.103638</v>
      </c>
      <c r="D14" s="153"/>
      <c r="E14" s="152">
        <v>2434.103638</v>
      </c>
    </row>
    <row r="15" s="139" customFormat="1" ht="22.5" customHeight="1" spans="1:5">
      <c r="A15" s="154" t="s">
        <v>620</v>
      </c>
      <c r="B15" s="154" t="s">
        <v>392</v>
      </c>
      <c r="C15" s="153">
        <v>868.790864</v>
      </c>
      <c r="D15" s="153"/>
      <c r="E15" s="153">
        <v>868.790864</v>
      </c>
    </row>
    <row r="16" s="139" customFormat="1" ht="22.5" customHeight="1" spans="1:5">
      <c r="A16" s="154" t="s">
        <v>621</v>
      </c>
      <c r="B16" s="154" t="s">
        <v>393</v>
      </c>
      <c r="C16" s="153"/>
      <c r="D16" s="153"/>
      <c r="E16" s="153"/>
    </row>
    <row r="17" s="139" customFormat="1" ht="22.5" customHeight="1" spans="1:5">
      <c r="A17" s="154" t="s">
        <v>622</v>
      </c>
      <c r="B17" s="154" t="s">
        <v>394</v>
      </c>
      <c r="C17" s="153">
        <v>290.464749</v>
      </c>
      <c r="D17" s="153"/>
      <c r="E17" s="153">
        <v>290.464749</v>
      </c>
    </row>
    <row r="18" s="139" customFormat="1" ht="22.5" customHeight="1" spans="1:5">
      <c r="A18" s="154" t="s">
        <v>623</v>
      </c>
      <c r="B18" s="154" t="s">
        <v>395</v>
      </c>
      <c r="C18" s="153">
        <v>726.048212</v>
      </c>
      <c r="D18" s="153"/>
      <c r="E18" s="153">
        <v>726.048212</v>
      </c>
    </row>
    <row r="19" s="139" customFormat="1" ht="22.5" customHeight="1" spans="1:5">
      <c r="A19" s="154" t="s">
        <v>624</v>
      </c>
      <c r="B19" s="154" t="s">
        <v>396</v>
      </c>
      <c r="C19" s="153">
        <v>409.940603</v>
      </c>
      <c r="D19" s="153"/>
      <c r="E19" s="153">
        <v>409.940603</v>
      </c>
    </row>
    <row r="20" s="139" customFormat="1" ht="22.5" customHeight="1" spans="1:5">
      <c r="A20" s="154" t="s">
        <v>625</v>
      </c>
      <c r="B20" s="154" t="s">
        <v>397</v>
      </c>
      <c r="C20" s="153">
        <v>138.85921</v>
      </c>
      <c r="D20" s="153"/>
      <c r="E20" s="153">
        <v>138.85921</v>
      </c>
    </row>
    <row r="21" s="139" customFormat="1" ht="22.5" customHeight="1" spans="1:5">
      <c r="A21" s="156">
        <v>504</v>
      </c>
      <c r="B21" s="156" t="s">
        <v>398</v>
      </c>
      <c r="C21" s="152">
        <f>C22</f>
        <v>0.905307</v>
      </c>
      <c r="D21" s="153"/>
      <c r="E21" s="152">
        <v>0.905307</v>
      </c>
    </row>
    <row r="22" s="139" customFormat="1" ht="22.5" customHeight="1" spans="1:5">
      <c r="A22" s="154" t="s">
        <v>626</v>
      </c>
      <c r="B22" s="154" t="s">
        <v>392</v>
      </c>
      <c r="C22" s="153">
        <v>0.905307</v>
      </c>
      <c r="D22" s="153"/>
      <c r="E22" s="153">
        <v>0.905307</v>
      </c>
    </row>
    <row r="23" s="139" customFormat="1" ht="22.5" customHeight="1" spans="1:5">
      <c r="A23" s="156">
        <v>505</v>
      </c>
      <c r="B23" s="156" t="s">
        <v>399</v>
      </c>
      <c r="C23" s="152">
        <f>C24</f>
        <v>89.18</v>
      </c>
      <c r="D23" s="153"/>
      <c r="E23" s="152">
        <v>89.18</v>
      </c>
    </row>
    <row r="24" s="139" customFormat="1" ht="22.5" customHeight="1" spans="1:5">
      <c r="A24" s="154" t="s">
        <v>627</v>
      </c>
      <c r="B24" s="154" t="s">
        <v>401</v>
      </c>
      <c r="C24" s="153">
        <v>89.18</v>
      </c>
      <c r="D24" s="153"/>
      <c r="E24" s="153">
        <v>89.18</v>
      </c>
    </row>
    <row r="25" s="139" customFormat="1" ht="22.5" customHeight="1" spans="1:5">
      <c r="A25" s="156">
        <v>507</v>
      </c>
      <c r="B25" s="156" t="s">
        <v>628</v>
      </c>
      <c r="C25" s="152">
        <f>C26+C27+C28</f>
        <v>297.86531</v>
      </c>
      <c r="D25" s="153"/>
      <c r="E25" s="152">
        <v>297.86531</v>
      </c>
    </row>
    <row r="26" s="139" customFormat="1" ht="22.5" customHeight="1" spans="1:5">
      <c r="A26" s="154" t="s">
        <v>629</v>
      </c>
      <c r="B26" s="154" t="s">
        <v>407</v>
      </c>
      <c r="C26" s="153">
        <v>140</v>
      </c>
      <c r="D26" s="153"/>
      <c r="E26" s="153">
        <v>140</v>
      </c>
    </row>
    <row r="27" s="139" customFormat="1" ht="22.5" customHeight="1" spans="1:5">
      <c r="A27" s="154">
        <v>50702</v>
      </c>
      <c r="B27" s="154" t="s">
        <v>408</v>
      </c>
      <c r="C27" s="153"/>
      <c r="D27" s="153"/>
      <c r="E27" s="153"/>
    </row>
    <row r="28" s="139" customFormat="1" ht="22.5" customHeight="1" spans="1:5">
      <c r="A28" s="154" t="s">
        <v>630</v>
      </c>
      <c r="B28" s="154" t="s">
        <v>409</v>
      </c>
      <c r="C28" s="153">
        <v>157.86531</v>
      </c>
      <c r="D28" s="153"/>
      <c r="E28" s="153">
        <v>157.86531</v>
      </c>
    </row>
    <row r="29" s="139" customFormat="1" ht="22.5" customHeight="1" spans="1:5">
      <c r="A29" s="156">
        <v>509</v>
      </c>
      <c r="B29" s="156" t="s">
        <v>631</v>
      </c>
      <c r="C29" s="152">
        <f>SUM(C30:C33)</f>
        <v>908.702882</v>
      </c>
      <c r="D29" s="153"/>
      <c r="E29" s="152">
        <v>908.702882</v>
      </c>
    </row>
    <row r="30" s="139" customFormat="1" ht="22.5" customHeight="1" spans="1:5">
      <c r="A30" s="154" t="s">
        <v>632</v>
      </c>
      <c r="B30" s="154" t="s">
        <v>416</v>
      </c>
      <c r="C30" s="153">
        <v>586.7973</v>
      </c>
      <c r="D30" s="153"/>
      <c r="E30" s="153">
        <v>586.7973</v>
      </c>
    </row>
    <row r="31" s="139" customFormat="1" ht="22.5" customHeight="1" spans="1:5">
      <c r="A31" s="154">
        <v>50902</v>
      </c>
      <c r="B31" s="154" t="s">
        <v>417</v>
      </c>
      <c r="C31" s="157">
        <v>6</v>
      </c>
      <c r="D31" s="153"/>
      <c r="E31" s="153">
        <v>6</v>
      </c>
    </row>
    <row r="32" s="139" customFormat="1" ht="22.5" customHeight="1" spans="1:5">
      <c r="A32" s="154">
        <v>50903</v>
      </c>
      <c r="B32" s="154" t="s">
        <v>418</v>
      </c>
      <c r="C32" s="153">
        <v>1.2</v>
      </c>
      <c r="D32" s="153"/>
      <c r="E32" s="153">
        <v>1.2</v>
      </c>
    </row>
    <row r="33" s="139" customFormat="1" ht="22.5" customHeight="1" spans="1:5">
      <c r="A33" s="154" t="s">
        <v>633</v>
      </c>
      <c r="B33" s="154" t="s">
        <v>420</v>
      </c>
      <c r="C33" s="153">
        <v>314.705582</v>
      </c>
      <c r="D33" s="153"/>
      <c r="E33" s="153">
        <v>314.705582</v>
      </c>
    </row>
    <row r="34" s="139" customFormat="1" ht="22.5" customHeight="1" spans="1:5">
      <c r="A34" s="156">
        <v>511</v>
      </c>
      <c r="B34" s="156" t="s">
        <v>634</v>
      </c>
      <c r="C34" s="152">
        <f>C35+C36</f>
        <v>2063.5362</v>
      </c>
      <c r="D34" s="153"/>
      <c r="E34" s="152">
        <v>2063.5362</v>
      </c>
    </row>
    <row r="35" s="139" customFormat="1" ht="22.5" customHeight="1" spans="1:5">
      <c r="A35" s="154" t="s">
        <v>635</v>
      </c>
      <c r="B35" s="154" t="s">
        <v>425</v>
      </c>
      <c r="C35" s="153">
        <v>2056.3952</v>
      </c>
      <c r="D35" s="153"/>
      <c r="E35" s="153">
        <v>2056.3952</v>
      </c>
    </row>
    <row r="36" s="139" customFormat="1" ht="25" customHeight="1" spans="1:5">
      <c r="A36" s="154" t="s">
        <v>636</v>
      </c>
      <c r="B36" s="154" t="s">
        <v>427</v>
      </c>
      <c r="C36" s="153">
        <v>7.141</v>
      </c>
      <c r="D36" s="153"/>
      <c r="E36" s="153">
        <v>7.141</v>
      </c>
    </row>
    <row r="37" s="139" customFormat="1" ht="25" customHeight="1" spans="1:5">
      <c r="A37" s="156">
        <v>513</v>
      </c>
      <c r="B37" s="158" t="s">
        <v>637</v>
      </c>
      <c r="C37" s="159">
        <f>C38+C39</f>
        <v>3000</v>
      </c>
      <c r="D37" s="160"/>
      <c r="E37" s="159">
        <v>3000</v>
      </c>
    </row>
    <row r="38" s="139" customFormat="1" ht="25" customHeight="1" spans="1:5">
      <c r="A38" s="154">
        <v>51301</v>
      </c>
      <c r="B38" s="154" t="s">
        <v>433</v>
      </c>
      <c r="C38" s="161"/>
      <c r="D38" s="160"/>
      <c r="E38" s="161"/>
    </row>
    <row r="39" s="139" customFormat="1" ht="19" customHeight="1" spans="1:5">
      <c r="A39" s="154">
        <v>51304</v>
      </c>
      <c r="B39" s="154" t="s">
        <v>363</v>
      </c>
      <c r="C39" s="161">
        <v>3000</v>
      </c>
      <c r="D39" s="160"/>
      <c r="E39" s="161">
        <v>3000</v>
      </c>
    </row>
  </sheetData>
  <mergeCells count="5">
    <mergeCell ref="A1:E1"/>
    <mergeCell ref="D3:E3"/>
    <mergeCell ref="A3:A4"/>
    <mergeCell ref="B3:B4"/>
    <mergeCell ref="C3:C4"/>
  </mergeCells>
  <printOptions horizontalCentered="1"/>
  <pageMargins left="0.700694444444445" right="0.700694444444445" top="0.751388888888889" bottom="0.751388888888889" header="0.298611111111111" footer="0.298611111111111"/>
  <pageSetup paperSize="9" firstPageNumber="28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 </vt:lpstr>
      <vt:lpstr>一（一）一般公共预算收入表</vt:lpstr>
      <vt:lpstr>一（二）一般公共预算支出表</vt:lpstr>
      <vt:lpstr>一（三）一般公共预算本级基本支出表</vt:lpstr>
      <vt:lpstr>一（四）2025年政府一般债务限额及余额情况表</vt:lpstr>
      <vt:lpstr>二（一）政府性基金收入表</vt:lpstr>
      <vt:lpstr>二（二）政府性基金支出表</vt:lpstr>
      <vt:lpstr>二（三）本级政府性基金支出表（按政府预算支出经济分类科目）</vt:lpstr>
      <vt:lpstr>二（四）政府性基金转移支付表</vt:lpstr>
      <vt:lpstr>二（五）2025年政府专项债务限额及余额情况表</vt:lpstr>
      <vt:lpstr>三（一） 国有资本经营预算收入表</vt:lpstr>
      <vt:lpstr>三（二）国有资本经营预算支出表</vt:lpstr>
      <vt:lpstr>三（三）本级国有资本经营预算支出表 </vt:lpstr>
      <vt:lpstr>三（四）国有资本经营预算转移支付</vt:lpstr>
      <vt:lpstr>四（一）社会保险基金收入预算表</vt:lpstr>
      <vt:lpstr>四（二）社会保险基金支出预算表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孙涛</dc:creator>
  <cp:lastModifiedBy>adin1</cp:lastModifiedBy>
  <dcterms:created xsi:type="dcterms:W3CDTF">2025-01-29T11:31:00Z</dcterms:created>
  <dcterms:modified xsi:type="dcterms:W3CDTF">2026-02-13T09:43:32Z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2025-02-24T19:58:29Z</vt:filetime>
  </property>
  <property fmtid="{D5CDD505-2E9C-101B-9397-08002B2CF9AE}" pid="4" name="ICV">
    <vt:lpwstr>05812CC3A571E42091298D69C57254B3_43</vt:lpwstr>
  </property>
  <property fmtid="{D5CDD505-2E9C-101B-9397-08002B2CF9AE}" pid="5" name="KSOProductBuildVer">
    <vt:lpwstr>2052-12.1.2.23578</vt:lpwstr>
  </property>
  <property fmtid="{D5CDD505-2E9C-101B-9397-08002B2CF9AE}" pid="6" name="KSOReadingLayout">
    <vt:bool>false</vt:bool>
  </property>
</Properties>
</file>