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defaultThemeVersion="124226"/>
  <bookViews>
    <workbookView xWindow="0" yWindow="0" windowWidth="11700" windowHeight="8544" activeTab="3"/>
  </bookViews>
  <sheets>
    <sheet name="预算总表" sheetId="3" r:id="rId1"/>
    <sheet name="城乡居民基本养老收支预算表" sheetId="5" r:id="rId2"/>
    <sheet name="机关事业单位基本养老收支预算表" sheetId="6" r:id="rId3"/>
    <sheet name="基本养老基础资料表" sheetId="13" r:id="rId4"/>
  </sheets>
  <calcPr calcId="125725"/>
</workbook>
</file>

<file path=xl/calcChain.xml><?xml version="1.0" encoding="utf-8"?>
<calcChain xmlns="http://schemas.openxmlformats.org/spreadsheetml/2006/main">
  <c r="D24" i="13"/>
  <c r="H22"/>
  <c r="G22"/>
  <c r="D20"/>
  <c r="C20"/>
  <c r="H16"/>
  <c r="G16"/>
  <c r="D16"/>
  <c r="C16"/>
  <c r="H6"/>
  <c r="G6"/>
  <c r="D5"/>
  <c r="C5"/>
  <c r="F19" i="6"/>
  <c r="E19"/>
  <c r="C19"/>
  <c r="B19"/>
  <c r="F18"/>
  <c r="E18"/>
  <c r="C18"/>
  <c r="F17"/>
  <c r="E17"/>
  <c r="F16"/>
  <c r="E16"/>
  <c r="C16"/>
  <c r="B16"/>
  <c r="F13"/>
  <c r="E13"/>
  <c r="C13"/>
  <c r="B13"/>
  <c r="F21" i="5"/>
  <c r="E21"/>
  <c r="C21"/>
  <c r="B21"/>
  <c r="F20"/>
  <c r="E20"/>
  <c r="C20"/>
  <c r="F19"/>
  <c r="E19"/>
  <c r="F18"/>
  <c r="E18"/>
  <c r="C18"/>
  <c r="B18"/>
  <c r="F15"/>
  <c r="E15"/>
  <c r="C15"/>
  <c r="B15"/>
  <c r="B21" i="3"/>
  <c r="B20"/>
  <c r="B19"/>
  <c r="B18"/>
  <c r="B17"/>
  <c r="B16"/>
  <c r="B15"/>
  <c r="B14"/>
  <c r="B13"/>
  <c r="B12"/>
  <c r="B11"/>
  <c r="B10"/>
  <c r="B9"/>
  <c r="B8"/>
  <c r="B7"/>
  <c r="B6"/>
  <c r="B5"/>
</calcChain>
</file>

<file path=xl/sharedStrings.xml><?xml version="1.0" encoding="utf-8"?>
<sst xmlns="http://schemas.openxmlformats.org/spreadsheetml/2006/main" count="249" uniqueCount="132">
  <si>
    <t>社预03表</t>
  </si>
  <si>
    <t>社预04表</t>
  </si>
  <si>
    <t>社预附03表</t>
  </si>
  <si>
    <t>2023年社会保险基金收支预算总表</t>
  </si>
  <si>
    <t>社预01表</t>
  </si>
  <si>
    <t>龙胜县财政局</t>
  </si>
  <si>
    <t>单位：元</t>
  </si>
  <si>
    <t>项        目</t>
  </si>
  <si>
    <t>合计</t>
  </si>
  <si>
    <t xml:space="preserve">企业职工基本
养老保险基金
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</si>
  <si>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</si>
  <si>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</si>
  <si>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</si>
  <si>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</si>
  <si>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</si>
  <si>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</si>
  <si>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</si>
  <si>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</si>
  <si>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</si>
  <si>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</si>
  <si>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</si>
  <si>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</si>
  <si>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</si>
  <si>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7.全国统筹调剂资金收入（省级专用）</t>
  </si>
  <si>
    <t xml:space="preserve">         8.全国统筹调剂资金收入（中央专用)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</si>
  <si>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</si>
  <si>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</si>
  <si>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</si>
  <si>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</si>
  <si>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4.全国统筹调剂资金支出（中央专用）</t>
  </si>
  <si>
    <t xml:space="preserve">         5.全国统筹调剂资金支出（省级专用）</t>
  </si>
  <si>
    <t>三、本年收支结余</t>
  </si>
  <si>
    <t>四、年末滚存结余</t>
  </si>
  <si>
    <t>第 1 页</t>
  </si>
  <si>
    <t>2022年执行数</t>
  </si>
  <si>
    <t>2023年预算数</t>
  </si>
  <si>
    <t>一、基本养老保险费收入</t>
  </si>
  <si>
    <t>一、基本养老金支出</t>
  </si>
  <si>
    <t>二、财政补贴收入</t>
  </si>
  <si>
    <t xml:space="preserve">    其中：地方财政补贴</t>
  </si>
  <si>
    <t>三、利息收入</t>
  </si>
  <si>
    <t>×</t>
  </si>
  <si>
    <t xml:space="preserve">    其中：滞纳金</t>
  </si>
  <si>
    <t>总        计</t>
  </si>
  <si>
    <t>2023年城乡居民基本养老保险基金收支预算表</t>
  </si>
  <si>
    <t>一、个人缴费收入</t>
  </si>
  <si>
    <t>一、基础养老金支出</t>
  </si>
  <si>
    <t xml:space="preserve">    其中：财政为困难人员代缴收入</t>
  </si>
  <si>
    <t>二、个人账户养老金支出</t>
  </si>
  <si>
    <t>三、丧葬补助金支出</t>
  </si>
  <si>
    <t xml:space="preserve">    其中：财政对基础养老金的补贴</t>
  </si>
  <si>
    <t>四、转移支出</t>
  </si>
  <si>
    <t xml:space="preserve">          财政对个人缴费的补贴</t>
  </si>
  <si>
    <t>五、其他支出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</si>
  <si>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</si>
  <si>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</si>
  <si>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</si>
  <si>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</si>
  <si>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</si>
  <si>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</si>
  <si>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六、本年支出小计</t>
  </si>
  <si>
    <t>九、上级补助收入</t>
  </si>
  <si>
    <t>七、补助下级支出</t>
  </si>
  <si>
    <t>十、下级上解收入</t>
  </si>
  <si>
    <t>八、上解上级支出</t>
  </si>
  <si>
    <t>十一、本年收入合计</t>
  </si>
  <si>
    <t>九、本年支出合计</t>
  </si>
  <si>
    <t>十、本年收支结余</t>
  </si>
  <si>
    <t>十二、上年结余</t>
  </si>
  <si>
    <t>十一、年末滚存结余</t>
  </si>
  <si>
    <t>第 3 页</t>
  </si>
  <si>
    <t>2023年机关事业单位基本养老保险基金收支预算表</t>
  </si>
  <si>
    <t xml:space="preserve">    其中：当期征缴收入</t>
  </si>
  <si>
    <t>二、转移支出</t>
  </si>
  <si>
    <t>三、其他支出</t>
  </si>
  <si>
    <t>四、转移收入</t>
  </si>
  <si>
    <t>五、其他收入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</si>
  <si>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</si>
  <si>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</si>
  <si>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</si>
  <si>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</si>
  <si>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</si>
  <si>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</si>
  <si>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</si>
  <si>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</si>
  <si>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</si>
  <si>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</si>
  <si>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</si>
  <si>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第 4 页</t>
  </si>
  <si>
    <t>2023年基本养老保险基础资料表</t>
  </si>
  <si>
    <t>单位</t>
  </si>
  <si>
    <t>一、企业职工基本养老保险</t>
  </si>
  <si>
    <t xml:space="preserve">       (2)本年补缴以前年度欠费</t>
  </si>
  <si>
    <t>元</t>
  </si>
  <si>
    <t xml:space="preserve">   (一)参保人数</t>
  </si>
  <si>
    <t>人</t>
  </si>
  <si>
    <t xml:space="preserve">       (3)本年新增欠费</t>
  </si>
  <si>
    <t>　     1.在职职工</t>
  </si>
  <si>
    <t xml:space="preserve">       (4)年末累计欠费</t>
  </si>
  <si>
    <t xml:space="preserve">         其中：个人身份参保</t>
  </si>
  <si>
    <t xml:space="preserve">     3.本年预缴以后年度基本养老保险费</t>
  </si>
  <si>
    <t>　　   2.离休人员</t>
  </si>
  <si>
    <t xml:space="preserve">     4.一次性补缴以前年度基本养老保险费</t>
  </si>
  <si>
    <t xml:space="preserve">       3.退休、退职人员</t>
  </si>
  <si>
    <t>二、城乡居民基本养老保险</t>
  </si>
  <si>
    <t xml:space="preserve">        (1)当年新增退休退职人员</t>
  </si>
  <si>
    <t xml:space="preserve">   (一)16-59周岁参保人数</t>
  </si>
  <si>
    <t xml:space="preserve"> 　     (2)当年死亡退休退职人员</t>
  </si>
  <si>
    <t xml:space="preserve">   (二)16-59周岁缴费人数</t>
  </si>
  <si>
    <t xml:space="preserve">   (二)缴费人数</t>
  </si>
  <si>
    <t xml:space="preserve">   (三)实际领取待遇人数</t>
  </si>
  <si>
    <t xml:space="preserve">       其中：个人身份缴费</t>
  </si>
  <si>
    <t xml:space="preserve">   (四)人均缴费水平</t>
  </si>
  <si>
    <t>元/年</t>
  </si>
  <si>
    <t xml:space="preserve">   (三)缴费基数总额</t>
  </si>
  <si>
    <t xml:space="preserve">   (五)人均财政对个人缴费补贴水平</t>
  </si>
  <si>
    <t xml:space="preserve">         其中：个人身份缴费基数总额</t>
  </si>
  <si>
    <t>三、机关事业单位基本养老保险</t>
  </si>
  <si>
    <t xml:space="preserve">   (四)缴费费率</t>
  </si>
  <si>
    <t>%</t>
  </si>
  <si>
    <t xml:space="preserve">       1.单位缴费费率</t>
  </si>
  <si>
    <t xml:space="preserve">   　  1.在职职工</t>
  </si>
  <si>
    <t xml:space="preserve">       2.职工个人缴费费率</t>
  </si>
  <si>
    <t>　   　2.退休、退职人员</t>
  </si>
  <si>
    <t xml:space="preserve">       3.以个人身份参保缴费费率</t>
  </si>
  <si>
    <t xml:space="preserve">   (五)人均缴费工资基数</t>
  </si>
  <si>
    <t xml:space="preserve">   (六)保险费缴纳情况</t>
  </si>
  <si>
    <t xml:space="preserve">       1.缴纳当年基本养老保险费</t>
  </si>
  <si>
    <t xml:space="preserve">       2.欠费情况</t>
  </si>
  <si>
    <t>四、统筹地区职工平均工资</t>
  </si>
  <si>
    <t xml:space="preserve">       (1)上年末累计欠费</t>
  </si>
  <si>
    <t>第 11 页</t>
  </si>
</sst>
</file>

<file path=xl/styles.xml><?xml version="1.0" encoding="utf-8"?>
<styleSheet xmlns="http://schemas.openxmlformats.org/spreadsheetml/2006/main">
  <numFmts count="3">
    <numFmt numFmtId="183" formatCode="#,##0_ ;\-#,##0;;"/>
    <numFmt numFmtId="185" formatCode="#,##0.00_ ;\-#,##0.00;;"/>
    <numFmt numFmtId="186" formatCode="#,##0.00_ ;\-#,##0.00"/>
  </numFmts>
  <fonts count="16">
    <font>
      <sz val="11"/>
      <color theme="1"/>
      <name val="宋体"/>
      <family val="2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29"/>
      <color indexed="8"/>
      <name val="宋体"/>
      <charset val="134"/>
    </font>
    <font>
      <b/>
      <sz val="10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17"/>
      <color indexed="8"/>
      <name val="华文中宋"/>
      <charset val="134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Arial"/>
      <charset val="1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86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99"/>
        <bgColor indexed="64"/>
      </patternFill>
    </fill>
  </fills>
  <borders count="9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4" fillId="0" borderId="0"/>
  </cellStyleXfs>
  <cellXfs count="443">
    <xf numFmtId="0" fontId="0" fillId="0" borderId="0" xfId="0"/>
    <xf numFmtId="0" fontId="1" fillId="2" borderId="1" xfId="1" applyFont="1" applyFill="1" applyBorder="1"/>
    <xf numFmtId="49" fontId="2" fillId="10" borderId="9" xfId="1" applyNumberFormat="1" applyFont="1" applyFill="1" applyBorder="1" applyAlignment="1">
      <alignment vertical="center"/>
    </xf>
    <xf numFmtId="49" fontId="2" fillId="10" borderId="9" xfId="1" applyNumberFormat="1" applyFont="1" applyFill="1" applyBorder="1" applyAlignment="1">
      <alignment vertical="center"/>
    </xf>
    <xf numFmtId="49" fontId="2" fillId="10" borderId="9" xfId="1" applyNumberFormat="1" applyFont="1" applyFill="1" applyBorder="1" applyAlignment="1">
      <alignment vertical="center"/>
    </xf>
    <xf numFmtId="49" fontId="4" fillId="11" borderId="10" xfId="1" applyNumberFormat="1" applyFont="1" applyFill="1" applyBorder="1"/>
    <xf numFmtId="49" fontId="2" fillId="10" borderId="9" xfId="1" applyNumberFormat="1" applyFont="1" applyFill="1" applyBorder="1" applyAlignment="1">
      <alignment vertical="center"/>
    </xf>
    <xf numFmtId="49" fontId="2" fillId="10" borderId="9" xfId="1" applyNumberFormat="1" applyFont="1" applyFill="1" applyBorder="1" applyAlignment="1">
      <alignment vertical="center"/>
    </xf>
    <xf numFmtId="49" fontId="2" fillId="10" borderId="9" xfId="1" applyNumberFormat="1" applyFont="1" applyFill="1" applyBorder="1" applyAlignment="1">
      <alignment vertical="center"/>
    </xf>
    <xf numFmtId="49" fontId="2" fillId="10" borderId="9" xfId="1" applyNumberFormat="1" applyFont="1" applyFill="1" applyBorder="1" applyAlignment="1">
      <alignment vertical="center"/>
    </xf>
    <xf numFmtId="49" fontId="3" fillId="12" borderId="11" xfId="1" applyNumberFormat="1" applyFont="1" applyFill="1" applyBorder="1" applyAlignment="1">
      <alignment horizontal="right"/>
    </xf>
    <xf numFmtId="49" fontId="2" fillId="13" borderId="12" xfId="1" applyNumberFormat="1" applyFont="1" applyFill="1" applyBorder="1" applyAlignment="1">
      <alignment vertical="center"/>
    </xf>
    <xf numFmtId="49" fontId="2" fillId="13" borderId="12" xfId="1" applyNumberFormat="1" applyFont="1" applyFill="1" applyBorder="1" applyAlignment="1">
      <alignment vertical="center"/>
    </xf>
    <xf numFmtId="49" fontId="2" fillId="14" borderId="13" xfId="1" applyNumberFormat="1" applyFont="1" applyFill="1" applyBorder="1" applyAlignment="1">
      <alignment vertical="center"/>
    </xf>
    <xf numFmtId="49" fontId="4" fillId="15" borderId="14" xfId="1" applyNumberFormat="1" applyFont="1" applyFill="1" applyBorder="1"/>
    <xf numFmtId="49" fontId="2" fillId="13" borderId="12" xfId="1" applyNumberFormat="1" applyFont="1" applyFill="1" applyBorder="1" applyAlignment="1">
      <alignment vertical="center"/>
    </xf>
    <xf numFmtId="49" fontId="2" fillId="13" borderId="12" xfId="1" applyNumberFormat="1" applyFont="1" applyFill="1" applyBorder="1" applyAlignment="1">
      <alignment vertical="center"/>
    </xf>
    <xf numFmtId="49" fontId="2" fillId="13" borderId="12" xfId="1" applyNumberFormat="1" applyFont="1" applyFill="1" applyBorder="1" applyAlignment="1">
      <alignment vertical="center"/>
    </xf>
    <xf numFmtId="49" fontId="2" fillId="13" borderId="12" xfId="1" applyNumberFormat="1" applyFont="1" applyFill="1" applyBorder="1" applyAlignment="1">
      <alignment vertical="center"/>
    </xf>
    <xf numFmtId="49" fontId="2" fillId="16" borderId="15" xfId="1" applyNumberFormat="1" applyFont="1" applyFill="1" applyBorder="1" applyAlignment="1">
      <alignment horizontal="right" vertical="center"/>
    </xf>
    <xf numFmtId="49" fontId="8" fillId="17" borderId="16" xfId="1" applyNumberFormat="1" applyFont="1" applyFill="1" applyBorder="1" applyAlignment="1">
      <alignment horizontal="center" vertical="center"/>
    </xf>
    <xf numFmtId="49" fontId="8" fillId="18" borderId="17" xfId="1" applyNumberFormat="1" applyFont="1" applyFill="1" applyBorder="1" applyAlignment="1">
      <alignment horizontal="center" vertical="center" wrapText="1"/>
    </xf>
    <xf numFmtId="49" fontId="8" fillId="19" borderId="18" xfId="1" applyNumberFormat="1" applyFont="1" applyFill="1" applyBorder="1" applyAlignment="1">
      <alignment horizontal="center" vertical="center" wrapText="1"/>
    </xf>
    <xf numFmtId="49" fontId="8" fillId="19" borderId="18" xfId="1" applyNumberFormat="1" applyFont="1" applyFill="1" applyBorder="1" applyAlignment="1">
      <alignment horizontal="center" vertical="center" wrapText="1"/>
    </xf>
    <xf numFmtId="49" fontId="8" fillId="20" borderId="19" xfId="1" applyNumberFormat="1" applyFont="1" applyFill="1" applyBorder="1" applyAlignment="1">
      <alignment horizontal="center" vertical="center" wrapText="1"/>
    </xf>
    <xf numFmtId="49" fontId="8" fillId="21" borderId="20" xfId="1" applyNumberFormat="1" applyFont="1" applyFill="1" applyBorder="1" applyAlignment="1">
      <alignment horizontal="center" vertical="center" wrapText="1"/>
    </xf>
    <xf numFmtId="49" fontId="8" fillId="21" borderId="20" xfId="1" applyNumberFormat="1" applyFont="1" applyFill="1" applyBorder="1" applyAlignment="1">
      <alignment horizontal="center" vertical="center" wrapText="1"/>
    </xf>
    <xf numFmtId="49" fontId="8" fillId="21" borderId="20" xfId="1" applyNumberFormat="1" applyFont="1" applyFill="1" applyBorder="1" applyAlignment="1">
      <alignment horizontal="center" vertical="center" wrapText="1"/>
    </xf>
    <xf numFmtId="49" fontId="8" fillId="18" borderId="17" xfId="1" applyNumberFormat="1" applyFont="1" applyFill="1" applyBorder="1" applyAlignment="1">
      <alignment horizontal="center" vertical="center" wrapText="1"/>
    </xf>
    <xf numFmtId="49" fontId="2" fillId="22" borderId="21" xfId="1" applyNumberFormat="1" applyFont="1" applyFill="1" applyBorder="1" applyAlignment="1">
      <alignment horizontal="left" vertical="center"/>
    </xf>
    <xf numFmtId="185" fontId="2" fillId="84" borderId="22" xfId="1" applyNumberFormat="1" applyFont="1" applyFill="1" applyBorder="1" applyAlignment="1">
      <alignment horizontal="right" vertical="center"/>
    </xf>
    <xf numFmtId="185" fontId="2" fillId="84" borderId="23" xfId="1" applyNumberFormat="1" applyFont="1" applyFill="1" applyBorder="1" applyAlignment="1">
      <alignment horizontal="right" vertical="center"/>
    </xf>
    <xf numFmtId="185" fontId="2" fillId="84" borderId="24" xfId="1" applyNumberFormat="1" applyFont="1" applyFill="1" applyBorder="1" applyAlignment="1">
      <alignment horizontal="right" vertical="center"/>
    </xf>
    <xf numFmtId="49" fontId="2" fillId="23" borderId="25" xfId="1" applyNumberFormat="1" applyFont="1" applyFill="1" applyBorder="1" applyAlignment="1">
      <alignment horizontal="left" vertical="center"/>
    </xf>
    <xf numFmtId="49" fontId="2" fillId="23" borderId="25" xfId="1" applyNumberFormat="1" applyFont="1" applyFill="1" applyBorder="1" applyAlignment="1">
      <alignment horizontal="left" vertical="center"/>
    </xf>
    <xf numFmtId="49" fontId="2" fillId="24" borderId="26" xfId="1" applyNumberFormat="1" applyFont="1" applyFill="1" applyBorder="1" applyAlignment="1">
      <alignment vertical="center"/>
    </xf>
    <xf numFmtId="49" fontId="2" fillId="24" borderId="26" xfId="1" applyNumberFormat="1" applyFont="1" applyFill="1" applyBorder="1" applyAlignment="1">
      <alignment vertical="center"/>
    </xf>
    <xf numFmtId="49" fontId="2" fillId="84" borderId="27" xfId="1" applyNumberFormat="1" applyFont="1" applyFill="1" applyBorder="1" applyAlignment="1">
      <alignment horizontal="center" vertical="center"/>
    </xf>
    <xf numFmtId="49" fontId="2" fillId="24" borderId="26" xfId="1" applyNumberFormat="1" applyFont="1" applyFill="1" applyBorder="1" applyAlignment="1">
      <alignment vertical="center"/>
    </xf>
    <xf numFmtId="49" fontId="2" fillId="24" borderId="26" xfId="1" applyNumberFormat="1" applyFont="1" applyFill="1" applyBorder="1" applyAlignment="1">
      <alignment vertical="center"/>
    </xf>
    <xf numFmtId="49" fontId="2" fillId="24" borderId="26" xfId="1" applyNumberFormat="1" applyFont="1" applyFill="1" applyBorder="1" applyAlignment="1">
      <alignment vertical="center"/>
    </xf>
    <xf numFmtId="49" fontId="2" fillId="24" borderId="26" xfId="1" applyNumberFormat="1" applyFont="1" applyFill="1" applyBorder="1" applyAlignment="1">
      <alignment vertical="center"/>
    </xf>
    <xf numFmtId="49" fontId="2" fillId="23" borderId="25" xfId="1" applyNumberFormat="1" applyFont="1" applyFill="1" applyBorder="1" applyAlignment="1">
      <alignment horizontal="left" vertical="center"/>
    </xf>
    <xf numFmtId="49" fontId="2" fillId="23" borderId="25" xfId="1" applyNumberFormat="1" applyFont="1" applyFill="1" applyBorder="1" applyAlignment="1">
      <alignment horizontal="left" vertical="center"/>
    </xf>
    <xf numFmtId="49" fontId="2" fillId="23" borderId="25" xfId="1" applyNumberFormat="1" applyFont="1" applyFill="1" applyBorder="1" applyAlignment="1">
      <alignment horizontal="left" vertical="center"/>
    </xf>
    <xf numFmtId="49" fontId="2" fillId="24" borderId="26" xfId="1" applyNumberFormat="1" applyFont="1" applyFill="1" applyBorder="1" applyAlignment="1">
      <alignment vertical="center"/>
    </xf>
    <xf numFmtId="49" fontId="2" fillId="24" borderId="26" xfId="1" applyNumberFormat="1" applyFont="1" applyFill="1" applyBorder="1" applyAlignment="1">
      <alignment vertical="center"/>
    </xf>
    <xf numFmtId="49" fontId="2" fillId="24" borderId="26" xfId="1" applyNumberFormat="1" applyFont="1" applyFill="1" applyBorder="1" applyAlignment="1">
      <alignment vertical="center"/>
    </xf>
    <xf numFmtId="49" fontId="2" fillId="22" borderId="21" xfId="1" applyNumberFormat="1" applyFont="1" applyFill="1" applyBorder="1" applyAlignment="1">
      <alignment horizontal="left" vertical="center"/>
    </xf>
    <xf numFmtId="49" fontId="2" fillId="23" borderId="25" xfId="1" applyNumberFormat="1" applyFont="1" applyFill="1" applyBorder="1" applyAlignment="1">
      <alignment horizontal="left" vertical="center"/>
    </xf>
    <xf numFmtId="49" fontId="4" fillId="11" borderId="10" xfId="1" applyNumberFormat="1" applyFont="1" applyFill="1" applyBorder="1"/>
    <xf numFmtId="0" fontId="3" fillId="4" borderId="3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4" fillId="6" borderId="5" xfId="1" applyFont="1" applyFill="1" applyBorder="1"/>
    <xf numFmtId="0" fontId="3" fillId="4" borderId="3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3" fillId="25" borderId="28" xfId="1" applyFont="1" applyFill="1" applyBorder="1" applyAlignment="1">
      <alignment horizontal="right" vertical="center"/>
    </xf>
    <xf numFmtId="185" fontId="2" fillId="84" borderId="43" xfId="1" applyNumberFormat="1" applyFont="1" applyFill="1" applyBorder="1" applyAlignment="1">
      <alignment horizontal="right" vertical="center"/>
    </xf>
    <xf numFmtId="185" fontId="2" fillId="84" borderId="46" xfId="1" applyNumberFormat="1" applyFont="1" applyFill="1" applyBorder="1" applyAlignment="1">
      <alignment horizontal="right" vertical="center"/>
    </xf>
    <xf numFmtId="49" fontId="8" fillId="26" borderId="29" xfId="1" applyNumberFormat="1" applyFont="1" applyFill="1" applyBorder="1" applyAlignment="1">
      <alignment horizontal="center" vertical="center"/>
    </xf>
    <xf numFmtId="49" fontId="8" fillId="26" borderId="29" xfId="1" applyNumberFormat="1" applyFont="1" applyFill="1" applyBorder="1" applyAlignment="1">
      <alignment horizontal="center" vertical="center"/>
    </xf>
    <xf numFmtId="49" fontId="8" fillId="26" borderId="29" xfId="1" applyNumberFormat="1" applyFont="1" applyFill="1" applyBorder="1" applyAlignment="1">
      <alignment horizontal="center" vertical="center"/>
    </xf>
    <xf numFmtId="49" fontId="8" fillId="26" borderId="29" xfId="1" applyNumberFormat="1" applyFont="1" applyFill="1" applyBorder="1" applyAlignment="1">
      <alignment horizontal="center" vertical="center"/>
    </xf>
    <xf numFmtId="49" fontId="2" fillId="14" borderId="13" xfId="1" applyNumberFormat="1" applyFont="1" applyFill="1" applyBorder="1" applyAlignment="1">
      <alignment vertical="center"/>
    </xf>
    <xf numFmtId="49" fontId="2" fillId="14" borderId="13" xfId="1" applyNumberFormat="1" applyFont="1" applyFill="1" applyBorder="1" applyAlignment="1">
      <alignment vertical="center"/>
    </xf>
    <xf numFmtId="49" fontId="2" fillId="14" borderId="13" xfId="1" applyNumberFormat="1" applyFont="1" applyFill="1" applyBorder="1" applyAlignment="1">
      <alignment vertical="center"/>
    </xf>
    <xf numFmtId="49" fontId="2" fillId="14" borderId="13" xfId="1" applyNumberFormat="1" applyFont="1" applyFill="1" applyBorder="1" applyAlignment="1">
      <alignment vertical="center"/>
    </xf>
    <xf numFmtId="49" fontId="2" fillId="28" borderId="31" xfId="1" applyNumberFormat="1" applyFont="1" applyFill="1" applyBorder="1" applyAlignment="1">
      <alignment horizontal="right" vertical="center"/>
    </xf>
    <xf numFmtId="49" fontId="2" fillId="28" borderId="31" xfId="1" applyNumberFormat="1" applyFont="1" applyFill="1" applyBorder="1" applyAlignment="1">
      <alignment horizontal="right" vertical="center"/>
    </xf>
    <xf numFmtId="49" fontId="8" fillId="29" borderId="32" xfId="1" applyNumberFormat="1" applyFont="1" applyFill="1" applyBorder="1" applyAlignment="1">
      <alignment horizontal="center" vertical="center"/>
    </xf>
    <xf numFmtId="49" fontId="8" fillId="29" borderId="32" xfId="1" applyNumberFormat="1" applyFont="1" applyFill="1" applyBorder="1" applyAlignment="1">
      <alignment horizontal="center" vertical="center"/>
    </xf>
    <xf numFmtId="49" fontId="8" fillId="29" borderId="32" xfId="1" applyNumberFormat="1" applyFont="1" applyFill="1" applyBorder="1" applyAlignment="1">
      <alignment horizontal="center" vertical="center"/>
    </xf>
    <xf numFmtId="49" fontId="8" fillId="29" borderId="32" xfId="1" applyNumberFormat="1" applyFont="1" applyFill="1" applyBorder="1" applyAlignment="1">
      <alignment horizontal="center" vertical="center"/>
    </xf>
    <xf numFmtId="49" fontId="8" fillId="29" borderId="32" xfId="1" applyNumberFormat="1" applyFont="1" applyFill="1" applyBorder="1" applyAlignment="1">
      <alignment horizontal="center" vertical="center"/>
    </xf>
    <xf numFmtId="49" fontId="2" fillId="43" borderId="48" xfId="1" applyNumberFormat="1" applyFont="1" applyFill="1" applyBorder="1" applyAlignment="1">
      <alignment vertical="center"/>
    </xf>
    <xf numFmtId="185" fontId="2" fillId="44" borderId="49" xfId="1" applyNumberFormat="1" applyFont="1" applyFill="1" applyBorder="1" applyAlignment="1">
      <alignment horizontal="right" vertical="center"/>
    </xf>
    <xf numFmtId="185" fontId="2" fillId="44" borderId="49" xfId="1" applyNumberFormat="1" applyFont="1" applyFill="1" applyBorder="1" applyAlignment="1">
      <alignment horizontal="right" vertical="center"/>
    </xf>
    <xf numFmtId="49" fontId="2" fillId="43" borderId="48" xfId="1" applyNumberFormat="1" applyFont="1" applyFill="1" applyBorder="1" applyAlignment="1">
      <alignment vertical="center"/>
    </xf>
    <xf numFmtId="185" fontId="2" fillId="44" borderId="49" xfId="1" applyNumberFormat="1" applyFont="1" applyFill="1" applyBorder="1" applyAlignment="1">
      <alignment horizontal="right" vertical="center"/>
    </xf>
    <xf numFmtId="185" fontId="2" fillId="44" borderId="49" xfId="1" applyNumberFormat="1" applyFont="1" applyFill="1" applyBorder="1" applyAlignment="1">
      <alignment horizontal="right" vertical="center"/>
    </xf>
    <xf numFmtId="49" fontId="2" fillId="36" borderId="39" xfId="1" applyNumberFormat="1" applyFont="1" applyFill="1" applyBorder="1" applyAlignment="1">
      <alignment vertical="center"/>
    </xf>
    <xf numFmtId="185" fontId="2" fillId="37" borderId="40" xfId="1" applyNumberFormat="1" applyFont="1" applyFill="1" applyBorder="1" applyAlignment="1">
      <alignment horizontal="right" vertical="center"/>
    </xf>
    <xf numFmtId="185" fontId="2" fillId="37" borderId="40" xfId="1" applyNumberFormat="1" applyFont="1" applyFill="1" applyBorder="1" applyAlignment="1">
      <alignment horizontal="right" vertical="center"/>
    </xf>
    <xf numFmtId="49" fontId="2" fillId="43" borderId="48" xfId="1" applyNumberFormat="1" applyFont="1" applyFill="1" applyBorder="1" applyAlignment="1">
      <alignment vertical="center"/>
    </xf>
    <xf numFmtId="185" fontId="2" fillId="37" borderId="40" xfId="1" applyNumberFormat="1" applyFont="1" applyFill="1" applyBorder="1" applyAlignment="1">
      <alignment horizontal="right" vertical="center"/>
    </xf>
    <xf numFmtId="185" fontId="2" fillId="37" borderId="40" xfId="1" applyNumberFormat="1" applyFont="1" applyFill="1" applyBorder="1" applyAlignment="1">
      <alignment horizontal="right" vertical="center"/>
    </xf>
    <xf numFmtId="49" fontId="2" fillId="45" borderId="50" xfId="1" applyNumberFormat="1" applyFont="1" applyFill="1" applyBorder="1" applyAlignment="1">
      <alignment vertical="center"/>
    </xf>
    <xf numFmtId="185" fontId="2" fillId="46" borderId="51" xfId="1" applyNumberFormat="1" applyFont="1" applyFill="1" applyBorder="1" applyAlignment="1">
      <alignment horizontal="right" vertical="center"/>
    </xf>
    <xf numFmtId="185" fontId="2" fillId="46" borderId="51" xfId="1" applyNumberFormat="1" applyFont="1" applyFill="1" applyBorder="1" applyAlignment="1">
      <alignment horizontal="right" vertical="center"/>
    </xf>
    <xf numFmtId="49" fontId="2" fillId="43" borderId="48" xfId="1" applyNumberFormat="1" applyFont="1" applyFill="1" applyBorder="1" applyAlignment="1">
      <alignment vertical="center"/>
    </xf>
    <xf numFmtId="185" fontId="2" fillId="30" borderId="33" xfId="1" applyNumberFormat="1" applyFont="1" applyFill="1" applyBorder="1" applyAlignment="1">
      <alignment horizontal="right" vertical="center"/>
    </xf>
    <xf numFmtId="185" fontId="2" fillId="30" borderId="33" xfId="1" applyNumberFormat="1" applyFont="1" applyFill="1" applyBorder="1" applyAlignment="1">
      <alignment horizontal="right" vertical="center"/>
    </xf>
    <xf numFmtId="49" fontId="2" fillId="24" borderId="26" xfId="1" applyNumberFormat="1" applyFont="1" applyFill="1" applyBorder="1" applyAlignment="1">
      <alignment vertical="center"/>
    </xf>
    <xf numFmtId="185" fontId="2" fillId="30" borderId="33" xfId="1" applyNumberFormat="1" applyFont="1" applyFill="1" applyBorder="1" applyAlignment="1">
      <alignment horizontal="right" vertical="center"/>
    </xf>
    <xf numFmtId="185" fontId="2" fillId="30" borderId="33" xfId="1" applyNumberFormat="1" applyFont="1" applyFill="1" applyBorder="1" applyAlignment="1">
      <alignment horizontal="right" vertical="center"/>
    </xf>
    <xf numFmtId="49" fontId="2" fillId="43" borderId="48" xfId="1" applyNumberFormat="1" applyFont="1" applyFill="1" applyBorder="1" applyAlignment="1">
      <alignment vertical="center"/>
    </xf>
    <xf numFmtId="185" fontId="2" fillId="30" borderId="33" xfId="1" applyNumberFormat="1" applyFont="1" applyFill="1" applyBorder="1" applyAlignment="1">
      <alignment horizontal="right" vertical="center"/>
    </xf>
    <xf numFmtId="185" fontId="2" fillId="30" borderId="33" xfId="1" applyNumberFormat="1" applyFont="1" applyFill="1" applyBorder="1" applyAlignment="1">
      <alignment horizontal="right" vertical="center"/>
    </xf>
    <xf numFmtId="49" fontId="2" fillId="33" borderId="36" xfId="1" applyNumberFormat="1" applyFont="1" applyFill="1" applyBorder="1" applyAlignment="1">
      <alignment vertical="center"/>
    </xf>
    <xf numFmtId="185" fontId="2" fillId="30" borderId="33" xfId="1" applyNumberFormat="1" applyFont="1" applyFill="1" applyBorder="1" applyAlignment="1">
      <alignment horizontal="right" vertical="center"/>
    </xf>
    <xf numFmtId="185" fontId="2" fillId="30" borderId="33" xfId="1" applyNumberFormat="1" applyFont="1" applyFill="1" applyBorder="1" applyAlignment="1">
      <alignment horizontal="right" vertical="center"/>
    </xf>
    <xf numFmtId="49" fontId="2" fillId="43" borderId="48" xfId="1" applyNumberFormat="1" applyFont="1" applyFill="1" applyBorder="1" applyAlignment="1">
      <alignment vertical="center"/>
    </xf>
    <xf numFmtId="185" fontId="2" fillId="35" borderId="38" xfId="1" applyNumberFormat="1" applyFont="1" applyFill="1" applyBorder="1" applyAlignment="1">
      <alignment horizontal="right" vertical="center"/>
    </xf>
    <xf numFmtId="185" fontId="2" fillId="35" borderId="38" xfId="1" applyNumberFormat="1" applyFont="1" applyFill="1" applyBorder="1" applyAlignment="1">
      <alignment horizontal="right" vertical="center"/>
    </xf>
    <xf numFmtId="49" fontId="2" fillId="36" borderId="39" xfId="1" applyNumberFormat="1" applyFont="1" applyFill="1" applyBorder="1" applyAlignment="1">
      <alignment vertical="center"/>
    </xf>
    <xf numFmtId="185" fontId="2" fillId="30" borderId="33" xfId="1" applyNumberFormat="1" applyFont="1" applyFill="1" applyBorder="1" applyAlignment="1">
      <alignment horizontal="right" vertical="center"/>
    </xf>
    <xf numFmtId="185" fontId="2" fillId="40" borderId="44" xfId="1" applyNumberFormat="1" applyFont="1" applyFill="1" applyBorder="1" applyAlignment="1">
      <alignment horizontal="right" vertical="center"/>
    </xf>
    <xf numFmtId="49" fontId="3" fillId="47" borderId="52" xfId="1" applyNumberFormat="1" applyFont="1" applyFill="1" applyBorder="1" applyAlignment="1">
      <alignment horizontal="center" vertical="center"/>
    </xf>
    <xf numFmtId="49" fontId="3" fillId="47" borderId="52" xfId="1" applyNumberFormat="1" applyFont="1" applyFill="1" applyBorder="1" applyAlignment="1">
      <alignment horizontal="center" vertical="center"/>
    </xf>
    <xf numFmtId="49" fontId="3" fillId="47" borderId="52" xfId="1" applyNumberFormat="1" applyFont="1" applyFill="1" applyBorder="1" applyAlignment="1">
      <alignment horizontal="center" vertical="center"/>
    </xf>
    <xf numFmtId="49" fontId="2" fillId="24" borderId="26" xfId="1" applyNumberFormat="1" applyFont="1" applyFill="1" applyBorder="1" applyAlignment="1">
      <alignment vertical="center"/>
    </xf>
    <xf numFmtId="185" fontId="2" fillId="30" borderId="33" xfId="1" applyNumberFormat="1" applyFont="1" applyFill="1" applyBorder="1" applyAlignment="1">
      <alignment horizontal="right" vertical="center"/>
    </xf>
    <xf numFmtId="185" fontId="2" fillId="40" borderId="44" xfId="1" applyNumberFormat="1" applyFont="1" applyFill="1" applyBorder="1" applyAlignment="1">
      <alignment horizontal="right" vertical="center"/>
    </xf>
    <xf numFmtId="49" fontId="3" fillId="47" borderId="52" xfId="1" applyNumberFormat="1" applyFont="1" applyFill="1" applyBorder="1" applyAlignment="1">
      <alignment horizontal="center" vertical="center"/>
    </xf>
    <xf numFmtId="49" fontId="3" fillId="47" borderId="52" xfId="1" applyNumberFormat="1" applyFont="1" applyFill="1" applyBorder="1" applyAlignment="1">
      <alignment horizontal="center" vertical="center"/>
    </xf>
    <xf numFmtId="49" fontId="3" fillId="47" borderId="52" xfId="1" applyNumberFormat="1" applyFont="1" applyFill="1" applyBorder="1" applyAlignment="1">
      <alignment horizontal="center" vertical="center"/>
    </xf>
    <xf numFmtId="49" fontId="2" fillId="24" borderId="26" xfId="1" applyNumberFormat="1" applyFont="1" applyFill="1" applyBorder="1" applyAlignment="1">
      <alignment vertical="center"/>
    </xf>
    <xf numFmtId="185" fontId="2" fillId="30" borderId="33" xfId="1" applyNumberFormat="1" applyFont="1" applyFill="1" applyBorder="1" applyAlignment="1">
      <alignment horizontal="right" vertical="center"/>
    </xf>
    <xf numFmtId="185" fontId="2" fillId="40" borderId="44" xfId="1" applyNumberFormat="1" applyFont="1" applyFill="1" applyBorder="1" applyAlignment="1">
      <alignment horizontal="right" vertical="center"/>
    </xf>
    <xf numFmtId="49" fontId="3" fillId="47" borderId="52" xfId="1" applyNumberFormat="1" applyFont="1" applyFill="1" applyBorder="1" applyAlignment="1">
      <alignment horizontal="center" vertical="center"/>
    </xf>
    <xf numFmtId="49" fontId="3" fillId="47" borderId="52" xfId="1" applyNumberFormat="1" applyFont="1" applyFill="1" applyBorder="1" applyAlignment="1">
      <alignment horizontal="center" vertical="center"/>
    </xf>
    <xf numFmtId="49" fontId="3" fillId="47" borderId="52" xfId="1" applyNumberFormat="1" applyFont="1" applyFill="1" applyBorder="1" applyAlignment="1">
      <alignment horizontal="center" vertical="center"/>
    </xf>
    <xf numFmtId="49" fontId="2" fillId="24" borderId="26" xfId="1" applyNumberFormat="1" applyFont="1" applyFill="1" applyBorder="1" applyAlignment="1">
      <alignment vertical="center"/>
    </xf>
    <xf numFmtId="185" fontId="2" fillId="30" borderId="33" xfId="1" applyNumberFormat="1" applyFont="1" applyFill="1" applyBorder="1" applyAlignment="1">
      <alignment horizontal="right" vertical="center"/>
    </xf>
    <xf numFmtId="185" fontId="2" fillId="40" borderId="44" xfId="1" applyNumberFormat="1" applyFont="1" applyFill="1" applyBorder="1" applyAlignment="1">
      <alignment horizontal="right" vertical="center"/>
    </xf>
    <xf numFmtId="49" fontId="3" fillId="47" borderId="52" xfId="1" applyNumberFormat="1" applyFont="1" applyFill="1" applyBorder="1" applyAlignment="1">
      <alignment horizontal="center" vertical="center"/>
    </xf>
    <xf numFmtId="49" fontId="3" fillId="47" borderId="52" xfId="1" applyNumberFormat="1" applyFont="1" applyFill="1" applyBorder="1" applyAlignment="1">
      <alignment horizontal="center" vertical="center"/>
    </xf>
    <xf numFmtId="49" fontId="3" fillId="47" borderId="52" xfId="1" applyNumberFormat="1" applyFont="1" applyFill="1" applyBorder="1" applyAlignment="1">
      <alignment horizontal="center" vertical="center"/>
    </xf>
    <xf numFmtId="49" fontId="2" fillId="24" borderId="26" xfId="1" applyNumberFormat="1" applyFont="1" applyFill="1" applyBorder="1" applyAlignment="1">
      <alignment vertical="center"/>
    </xf>
    <xf numFmtId="185" fontId="2" fillId="30" borderId="33" xfId="1" applyNumberFormat="1" applyFont="1" applyFill="1" applyBorder="1" applyAlignment="1">
      <alignment horizontal="right" vertical="center"/>
    </xf>
    <xf numFmtId="185" fontId="2" fillId="40" borderId="44" xfId="1" applyNumberFormat="1" applyFont="1" applyFill="1" applyBorder="1" applyAlignment="1">
      <alignment horizontal="right" vertical="center"/>
    </xf>
    <xf numFmtId="49" fontId="3" fillId="47" borderId="52" xfId="1" applyNumberFormat="1" applyFont="1" applyFill="1" applyBorder="1" applyAlignment="1">
      <alignment horizontal="center" vertical="center"/>
    </xf>
    <xf numFmtId="49" fontId="3" fillId="48" borderId="53" xfId="1" applyNumberFormat="1" applyFont="1" applyFill="1" applyBorder="1" applyAlignment="1">
      <alignment horizontal="center" vertical="center"/>
    </xf>
    <xf numFmtId="49" fontId="3" fillId="48" borderId="53" xfId="1" applyNumberFormat="1" applyFont="1" applyFill="1" applyBorder="1" applyAlignment="1">
      <alignment horizontal="center" vertical="center"/>
    </xf>
    <xf numFmtId="49" fontId="2" fillId="24" borderId="26" xfId="1" applyNumberFormat="1" applyFont="1" applyFill="1" applyBorder="1" applyAlignment="1">
      <alignment vertical="center"/>
    </xf>
    <xf numFmtId="49" fontId="2" fillId="49" borderId="54" xfId="1" applyNumberFormat="1" applyFont="1" applyFill="1" applyBorder="1" applyAlignment="1">
      <alignment vertical="center"/>
    </xf>
    <xf numFmtId="49" fontId="2" fillId="24" borderId="26" xfId="1" applyNumberFormat="1" applyFont="1" applyFill="1" applyBorder="1" applyAlignment="1">
      <alignment vertical="center"/>
    </xf>
    <xf numFmtId="185" fontId="2" fillId="30" borderId="33" xfId="1" applyNumberFormat="1" applyFont="1" applyFill="1" applyBorder="1" applyAlignment="1">
      <alignment horizontal="right" vertical="center"/>
    </xf>
    <xf numFmtId="185" fontId="2" fillId="30" borderId="33" xfId="1" applyNumberFormat="1" applyFont="1" applyFill="1" applyBorder="1" applyAlignment="1">
      <alignment horizontal="right" vertical="center"/>
    </xf>
    <xf numFmtId="49" fontId="2" fillId="36" borderId="39" xfId="1" applyNumberFormat="1" applyFont="1" applyFill="1" applyBorder="1" applyAlignment="1">
      <alignment vertical="center"/>
    </xf>
    <xf numFmtId="185" fontId="2" fillId="30" borderId="33" xfId="1" applyNumberFormat="1" applyFont="1" applyFill="1" applyBorder="1" applyAlignment="1">
      <alignment horizontal="right" vertical="center"/>
    </xf>
    <xf numFmtId="185" fontId="2" fillId="30" borderId="33" xfId="1" applyNumberFormat="1" applyFont="1" applyFill="1" applyBorder="1" applyAlignment="1">
      <alignment horizontal="right" vertical="center"/>
    </xf>
    <xf numFmtId="49" fontId="2" fillId="24" borderId="26" xfId="1" applyNumberFormat="1" applyFont="1" applyFill="1" applyBorder="1" applyAlignment="1">
      <alignment vertical="center"/>
    </xf>
    <xf numFmtId="185" fontId="2" fillId="30" borderId="33" xfId="1" applyNumberFormat="1" applyFont="1" applyFill="1" applyBorder="1" applyAlignment="1">
      <alignment horizontal="right" vertical="center"/>
    </xf>
    <xf numFmtId="185" fontId="2" fillId="30" borderId="33" xfId="1" applyNumberFormat="1" applyFont="1" applyFill="1" applyBorder="1" applyAlignment="1">
      <alignment horizontal="right" vertical="center"/>
    </xf>
    <xf numFmtId="49" fontId="2" fillId="49" borderId="54" xfId="1" applyNumberFormat="1" applyFont="1" applyFill="1" applyBorder="1" applyAlignment="1">
      <alignment vertical="center"/>
    </xf>
    <xf numFmtId="185" fontId="2" fillId="30" borderId="33" xfId="1" applyNumberFormat="1" applyFont="1" applyFill="1" applyBorder="1" applyAlignment="1">
      <alignment horizontal="right" vertical="center"/>
    </xf>
    <xf numFmtId="185" fontId="2" fillId="30" borderId="33" xfId="1" applyNumberFormat="1" applyFont="1" applyFill="1" applyBorder="1" applyAlignment="1">
      <alignment horizontal="right" vertical="center"/>
    </xf>
    <xf numFmtId="49" fontId="2" fillId="33" borderId="36" xfId="1" applyNumberFormat="1" applyFont="1" applyFill="1" applyBorder="1" applyAlignment="1">
      <alignment vertical="center"/>
    </xf>
    <xf numFmtId="185" fontId="2" fillId="84" borderId="55" xfId="1" applyNumberFormat="1" applyFont="1" applyFill="1" applyBorder="1" applyAlignment="1">
      <alignment horizontal="right" vertical="center"/>
    </xf>
    <xf numFmtId="49" fontId="2" fillId="43" borderId="48" xfId="1" applyNumberFormat="1" applyFont="1" applyFill="1" applyBorder="1" applyAlignment="1">
      <alignment vertical="center"/>
    </xf>
    <xf numFmtId="49" fontId="3" fillId="47" borderId="52" xfId="1" applyNumberFormat="1" applyFont="1" applyFill="1" applyBorder="1" applyAlignment="1">
      <alignment horizontal="center" vertical="center"/>
    </xf>
    <xf numFmtId="49" fontId="3" fillId="47" borderId="52" xfId="1" applyNumberFormat="1" applyFont="1" applyFill="1" applyBorder="1" applyAlignment="1">
      <alignment horizontal="center" vertical="center"/>
    </xf>
    <xf numFmtId="49" fontId="3" fillId="50" borderId="56" xfId="1" applyNumberFormat="1" applyFont="1" applyFill="1" applyBorder="1" applyAlignment="1">
      <alignment horizontal="center" vertical="center"/>
    </xf>
    <xf numFmtId="49" fontId="2" fillId="36" borderId="39" xfId="1" applyNumberFormat="1" applyFont="1" applyFill="1" applyBorder="1" applyAlignment="1">
      <alignment vertical="center"/>
    </xf>
    <xf numFmtId="49" fontId="2" fillId="43" borderId="48" xfId="1" applyNumberFormat="1" applyFont="1" applyFill="1" applyBorder="1" applyAlignment="1">
      <alignment vertical="center"/>
    </xf>
    <xf numFmtId="185" fontId="2" fillId="44" borderId="49" xfId="1" applyNumberFormat="1" applyFont="1" applyFill="1" applyBorder="1" applyAlignment="1">
      <alignment horizontal="right" vertical="center"/>
    </xf>
    <xf numFmtId="185" fontId="2" fillId="84" borderId="57" xfId="1" applyNumberFormat="1" applyFont="1" applyFill="1" applyBorder="1" applyAlignment="1">
      <alignment horizontal="right" vertical="center"/>
    </xf>
    <xf numFmtId="49" fontId="2" fillId="49" borderId="54" xfId="1" applyNumberFormat="1" applyFont="1" applyFill="1" applyBorder="1" applyAlignment="1">
      <alignment vertical="center"/>
    </xf>
    <xf numFmtId="49" fontId="2" fillId="39" borderId="42" xfId="1" applyNumberFormat="1" applyFont="1" applyFill="1" applyBorder="1" applyAlignment="1">
      <alignment horizontal="center" vertical="center"/>
    </xf>
    <xf numFmtId="49" fontId="2" fillId="42" borderId="47" xfId="1" applyNumberFormat="1" applyFont="1" applyFill="1" applyBorder="1" applyAlignment="1">
      <alignment horizontal="center" vertical="center"/>
    </xf>
    <xf numFmtId="49" fontId="9" fillId="51" borderId="58" xfId="1" applyNumberFormat="1" applyFont="1" applyFill="1" applyBorder="1"/>
    <xf numFmtId="0" fontId="2" fillId="52" borderId="59" xfId="1" applyFont="1" applyFill="1" applyBorder="1" applyAlignment="1">
      <alignment vertical="center"/>
    </xf>
    <xf numFmtId="0" fontId="2" fillId="52" borderId="59" xfId="1" applyFont="1" applyFill="1" applyBorder="1" applyAlignment="1">
      <alignment vertical="center"/>
    </xf>
    <xf numFmtId="49" fontId="2" fillId="10" borderId="9" xfId="1" applyNumberFormat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3" borderId="2" xfId="1" applyFont="1" applyFill="1" applyBorder="1" applyAlignment="1">
      <alignment horizontal="right" vertical="center"/>
    </xf>
    <xf numFmtId="49" fontId="10" fillId="53" borderId="60" xfId="1" applyNumberFormat="1" applyFont="1" applyFill="1" applyBorder="1" applyAlignment="1">
      <alignment horizontal="center" vertical="center"/>
    </xf>
    <xf numFmtId="49" fontId="10" fillId="53" borderId="60" xfId="1" applyNumberFormat="1" applyFont="1" applyFill="1" applyBorder="1" applyAlignment="1">
      <alignment horizontal="center" vertical="center"/>
    </xf>
    <xf numFmtId="49" fontId="10" fillId="53" borderId="60" xfId="1" applyNumberFormat="1" applyFont="1" applyFill="1" applyBorder="1" applyAlignment="1">
      <alignment horizontal="center" vertical="center"/>
    </xf>
    <xf numFmtId="49" fontId="10" fillId="53" borderId="60" xfId="1" applyNumberFormat="1" applyFont="1" applyFill="1" applyBorder="1" applyAlignment="1">
      <alignment horizontal="center" vertical="center"/>
    </xf>
    <xf numFmtId="49" fontId="2" fillId="54" borderId="61" xfId="1" applyNumberFormat="1" applyFont="1" applyFill="1" applyBorder="1" applyAlignment="1">
      <alignment horizontal="center" vertical="center"/>
    </xf>
    <xf numFmtId="49" fontId="2" fillId="14" borderId="13" xfId="1" applyNumberFormat="1" applyFont="1" applyFill="1" applyBorder="1" applyAlignment="1">
      <alignment vertical="center"/>
    </xf>
    <xf numFmtId="49" fontId="2" fillId="14" borderId="13" xfId="1" applyNumberFormat="1" applyFont="1" applyFill="1" applyBorder="1" applyAlignment="1">
      <alignment vertical="center"/>
    </xf>
    <xf numFmtId="49" fontId="2" fillId="14" borderId="13" xfId="1" applyNumberFormat="1" applyFont="1" applyFill="1" applyBorder="1" applyAlignment="1">
      <alignment vertical="center"/>
    </xf>
    <xf numFmtId="49" fontId="2" fillId="14" borderId="13" xfId="1" applyNumberFormat="1" applyFont="1" applyFill="1" applyBorder="1" applyAlignment="1">
      <alignment vertical="center"/>
    </xf>
    <xf numFmtId="49" fontId="2" fillId="28" borderId="31" xfId="1" applyNumberFormat="1" applyFont="1" applyFill="1" applyBorder="1" applyAlignment="1">
      <alignment horizontal="right" vertical="center"/>
    </xf>
    <xf numFmtId="49" fontId="2" fillId="28" borderId="31" xfId="1" applyNumberFormat="1" applyFont="1" applyFill="1" applyBorder="1" applyAlignment="1">
      <alignment horizontal="right" vertical="center"/>
    </xf>
    <xf numFmtId="49" fontId="2" fillId="55" borderId="62" xfId="1" applyNumberFormat="1" applyFont="1" applyFill="1" applyBorder="1" applyAlignment="1">
      <alignment vertical="center"/>
    </xf>
    <xf numFmtId="185" fontId="2" fillId="31" borderId="34" xfId="1" applyNumberFormat="1" applyFont="1" applyFill="1" applyBorder="1" applyAlignment="1">
      <alignment horizontal="right" vertical="center"/>
    </xf>
    <xf numFmtId="185" fontId="2" fillId="56" borderId="63" xfId="1" applyNumberFormat="1" applyFont="1" applyFill="1" applyBorder="1" applyAlignment="1">
      <alignment horizontal="right" vertical="center"/>
    </xf>
    <xf numFmtId="49" fontId="2" fillId="55" borderId="62" xfId="1" applyNumberFormat="1" applyFont="1" applyFill="1" applyBorder="1" applyAlignment="1">
      <alignment vertical="center"/>
    </xf>
    <xf numFmtId="185" fontId="2" fillId="31" borderId="34" xfId="1" applyNumberFormat="1" applyFont="1" applyFill="1" applyBorder="1" applyAlignment="1">
      <alignment horizontal="right" vertical="center"/>
    </xf>
    <xf numFmtId="185" fontId="2" fillId="56" borderId="63" xfId="1" applyNumberFormat="1" applyFont="1" applyFill="1" applyBorder="1" applyAlignment="1">
      <alignment horizontal="right" vertical="center"/>
    </xf>
    <xf numFmtId="49" fontId="2" fillId="34" borderId="37" xfId="1" applyNumberFormat="1" applyFont="1" applyFill="1" applyBorder="1" applyAlignment="1">
      <alignment vertical="center"/>
    </xf>
    <xf numFmtId="185" fontId="2" fillId="31" borderId="34" xfId="1" applyNumberFormat="1" applyFont="1" applyFill="1" applyBorder="1" applyAlignment="1">
      <alignment horizontal="right" vertical="center"/>
    </xf>
    <xf numFmtId="185" fontId="2" fillId="56" borderId="63" xfId="1" applyNumberFormat="1" applyFont="1" applyFill="1" applyBorder="1" applyAlignment="1">
      <alignment horizontal="right" vertical="center"/>
    </xf>
    <xf numFmtId="49" fontId="2" fillId="34" borderId="37" xfId="1" applyNumberFormat="1" applyFont="1" applyFill="1" applyBorder="1" applyAlignment="1">
      <alignment vertical="center"/>
    </xf>
    <xf numFmtId="185" fontId="2" fillId="31" borderId="34" xfId="1" applyNumberFormat="1" applyFont="1" applyFill="1" applyBorder="1" applyAlignment="1">
      <alignment horizontal="right" vertical="center"/>
    </xf>
    <xf numFmtId="185" fontId="2" fillId="56" borderId="63" xfId="1" applyNumberFormat="1" applyFont="1" applyFill="1" applyBorder="1" applyAlignment="1">
      <alignment horizontal="right" vertical="center"/>
    </xf>
    <xf numFmtId="49" fontId="2" fillId="55" borderId="62" xfId="1" applyNumberFormat="1" applyFont="1" applyFill="1" applyBorder="1" applyAlignment="1">
      <alignment vertical="center"/>
    </xf>
    <xf numFmtId="185" fontId="2" fillId="31" borderId="34" xfId="1" applyNumberFormat="1" applyFont="1" applyFill="1" applyBorder="1" applyAlignment="1">
      <alignment horizontal="right" vertical="center"/>
    </xf>
    <xf numFmtId="185" fontId="2" fillId="56" borderId="63" xfId="1" applyNumberFormat="1" applyFont="1" applyFill="1" applyBorder="1" applyAlignment="1">
      <alignment horizontal="right" vertical="center"/>
    </xf>
    <xf numFmtId="49" fontId="2" fillId="57" borderId="64" xfId="1" applyNumberFormat="1" applyFont="1" applyFill="1" applyBorder="1" applyAlignment="1">
      <alignment vertical="center"/>
    </xf>
    <xf numFmtId="185" fontId="2" fillId="31" borderId="34" xfId="1" applyNumberFormat="1" applyFont="1" applyFill="1" applyBorder="1" applyAlignment="1">
      <alignment horizontal="right" vertical="center"/>
    </xf>
    <xf numFmtId="185" fontId="2" fillId="56" borderId="63" xfId="1" applyNumberFormat="1" applyFont="1" applyFill="1" applyBorder="1" applyAlignment="1">
      <alignment horizontal="right" vertical="center"/>
    </xf>
    <xf numFmtId="49" fontId="2" fillId="32" borderId="35" xfId="1" applyNumberFormat="1" applyFont="1" applyFill="1" applyBorder="1" applyAlignment="1">
      <alignment vertical="center"/>
    </xf>
    <xf numFmtId="185" fontId="2" fillId="31" borderId="34" xfId="1" applyNumberFormat="1" applyFont="1" applyFill="1" applyBorder="1" applyAlignment="1">
      <alignment horizontal="right" vertical="center"/>
    </xf>
    <xf numFmtId="185" fontId="2" fillId="56" borderId="63" xfId="1" applyNumberFormat="1" applyFont="1" applyFill="1" applyBorder="1" applyAlignment="1">
      <alignment horizontal="right" vertical="center"/>
    </xf>
    <xf numFmtId="49" fontId="2" fillId="38" borderId="41" xfId="1" applyNumberFormat="1" applyFont="1" applyFill="1" applyBorder="1" applyAlignment="1">
      <alignment horizontal="center" vertical="center"/>
    </xf>
    <xf numFmtId="186" fontId="2" fillId="58" borderId="65" xfId="1" applyNumberFormat="1" applyFont="1" applyFill="1" applyBorder="1" applyAlignment="1">
      <alignment horizontal="center" vertical="center"/>
    </xf>
    <xf numFmtId="186" fontId="2" fillId="58" borderId="65" xfId="1" applyNumberFormat="1" applyFont="1" applyFill="1" applyBorder="1" applyAlignment="1">
      <alignment horizontal="center" vertical="center"/>
    </xf>
    <xf numFmtId="49" fontId="2" fillId="32" borderId="35" xfId="1" applyNumberFormat="1" applyFont="1" applyFill="1" applyBorder="1" applyAlignment="1">
      <alignment vertical="center"/>
    </xf>
    <xf numFmtId="185" fontId="2" fillId="31" borderId="34" xfId="1" applyNumberFormat="1" applyFont="1" applyFill="1" applyBorder="1" applyAlignment="1">
      <alignment horizontal="right" vertical="center"/>
    </xf>
    <xf numFmtId="185" fontId="2" fillId="31" borderId="34" xfId="1" applyNumberFormat="1" applyFont="1" applyFill="1" applyBorder="1" applyAlignment="1">
      <alignment horizontal="right" vertical="center"/>
    </xf>
    <xf numFmtId="49" fontId="2" fillId="59" borderId="66" xfId="1" applyNumberFormat="1" applyFont="1" applyFill="1" applyBorder="1" applyAlignment="1">
      <alignment horizontal="center" vertical="center"/>
    </xf>
    <xf numFmtId="49" fontId="2" fillId="59" borderId="66" xfId="1" applyNumberFormat="1" applyFont="1" applyFill="1" applyBorder="1" applyAlignment="1">
      <alignment horizontal="center" vertical="center"/>
    </xf>
    <xf numFmtId="49" fontId="2" fillId="60" borderId="67" xfId="1" applyNumberFormat="1" applyFont="1" applyFill="1" applyBorder="1" applyAlignment="1">
      <alignment horizontal="center" vertical="center"/>
    </xf>
    <xf numFmtId="49" fontId="2" fillId="61" borderId="68" xfId="1" applyNumberFormat="1" applyFont="1" applyFill="1" applyBorder="1" applyAlignment="1">
      <alignment horizontal="left" vertical="center"/>
    </xf>
    <xf numFmtId="185" fontId="2" fillId="31" borderId="34" xfId="1" applyNumberFormat="1" applyFont="1" applyFill="1" applyBorder="1" applyAlignment="1">
      <alignment horizontal="right" vertical="center"/>
    </xf>
    <xf numFmtId="185" fontId="2" fillId="31" borderId="34" xfId="1" applyNumberFormat="1" applyFont="1" applyFill="1" applyBorder="1" applyAlignment="1">
      <alignment horizontal="right" vertical="center"/>
    </xf>
    <xf numFmtId="49" fontId="2" fillId="59" borderId="66" xfId="1" applyNumberFormat="1" applyFont="1" applyFill="1" applyBorder="1" applyAlignment="1">
      <alignment horizontal="center" vertical="center"/>
    </xf>
    <xf numFmtId="49" fontId="2" fillId="59" borderId="66" xfId="1" applyNumberFormat="1" applyFont="1" applyFill="1" applyBorder="1" applyAlignment="1">
      <alignment horizontal="center" vertical="center"/>
    </xf>
    <xf numFmtId="49" fontId="2" fillId="60" borderId="67" xfId="1" applyNumberFormat="1" applyFont="1" applyFill="1" applyBorder="1" applyAlignment="1">
      <alignment horizontal="center" vertical="center"/>
    </xf>
    <xf numFmtId="49" fontId="2" fillId="32" borderId="35" xfId="1" applyNumberFormat="1" applyFont="1" applyFill="1" applyBorder="1" applyAlignment="1">
      <alignment vertical="center"/>
    </xf>
    <xf numFmtId="185" fontId="2" fillId="31" borderId="34" xfId="1" applyNumberFormat="1" applyFont="1" applyFill="1" applyBorder="1" applyAlignment="1">
      <alignment horizontal="right" vertical="center"/>
    </xf>
    <xf numFmtId="185" fontId="2" fillId="31" borderId="34" xfId="1" applyNumberFormat="1" applyFont="1" applyFill="1" applyBorder="1" applyAlignment="1">
      <alignment horizontal="right" vertical="center"/>
    </xf>
    <xf numFmtId="49" fontId="2" fillId="59" borderId="66" xfId="1" applyNumberFormat="1" applyFont="1" applyFill="1" applyBorder="1" applyAlignment="1">
      <alignment horizontal="center" vertical="center"/>
    </xf>
    <xf numFmtId="49" fontId="2" fillId="59" borderId="66" xfId="1" applyNumberFormat="1" applyFont="1" applyFill="1" applyBorder="1" applyAlignment="1">
      <alignment horizontal="center" vertical="center"/>
    </xf>
    <xf numFmtId="49" fontId="2" fillId="60" borderId="67" xfId="1" applyNumberFormat="1" applyFont="1" applyFill="1" applyBorder="1" applyAlignment="1">
      <alignment horizontal="center" vertical="center"/>
    </xf>
    <xf numFmtId="49" fontId="2" fillId="32" borderId="35" xfId="1" applyNumberFormat="1" applyFont="1" applyFill="1" applyBorder="1" applyAlignment="1">
      <alignment vertical="center"/>
    </xf>
    <xf numFmtId="185" fontId="2" fillId="41" borderId="45" xfId="1" applyNumberFormat="1" applyFont="1" applyFill="1" applyBorder="1" applyAlignment="1">
      <alignment horizontal="right" vertical="center"/>
    </xf>
    <xf numFmtId="185" fontId="2" fillId="41" borderId="45" xfId="1" applyNumberFormat="1" applyFont="1" applyFill="1" applyBorder="1" applyAlignment="1">
      <alignment horizontal="right" vertical="center"/>
    </xf>
    <xf numFmtId="49" fontId="2" fillId="59" borderId="66" xfId="1" applyNumberFormat="1" applyFont="1" applyFill="1" applyBorder="1" applyAlignment="1">
      <alignment horizontal="center" vertical="center"/>
    </xf>
    <xf numFmtId="49" fontId="2" fillId="59" borderId="66" xfId="1" applyNumberFormat="1" applyFont="1" applyFill="1" applyBorder="1" applyAlignment="1">
      <alignment horizontal="center" vertical="center"/>
    </xf>
    <xf numFmtId="49" fontId="2" fillId="60" borderId="67" xfId="1" applyNumberFormat="1" applyFont="1" applyFill="1" applyBorder="1" applyAlignment="1">
      <alignment horizontal="center" vertical="center"/>
    </xf>
    <xf numFmtId="49" fontId="2" fillId="24" borderId="26" xfId="1" applyNumberFormat="1" applyFont="1" applyFill="1" applyBorder="1" applyAlignment="1">
      <alignment vertical="center"/>
    </xf>
    <xf numFmtId="49" fontId="2" fillId="24" borderId="26" xfId="1" applyNumberFormat="1" applyFont="1" applyFill="1" applyBorder="1" applyAlignment="1">
      <alignment vertical="center"/>
    </xf>
    <xf numFmtId="49" fontId="2" fillId="32" borderId="35" xfId="1" applyNumberFormat="1" applyFont="1" applyFill="1" applyBorder="1" applyAlignment="1">
      <alignment vertical="center"/>
    </xf>
    <xf numFmtId="185" fontId="2" fillId="31" borderId="34" xfId="1" applyNumberFormat="1" applyFont="1" applyFill="1" applyBorder="1" applyAlignment="1">
      <alignment horizontal="right" vertical="center"/>
    </xf>
    <xf numFmtId="185" fontId="2" fillId="56" borderId="63" xfId="1" applyNumberFormat="1" applyFont="1" applyFill="1" applyBorder="1" applyAlignment="1">
      <alignment horizontal="right" vertical="center"/>
    </xf>
    <xf numFmtId="49" fontId="2" fillId="32" borderId="35" xfId="1" applyNumberFormat="1" applyFont="1" applyFill="1" applyBorder="1" applyAlignment="1">
      <alignment vertical="center"/>
    </xf>
    <xf numFmtId="185" fontId="2" fillId="31" borderId="34" xfId="1" applyNumberFormat="1" applyFont="1" applyFill="1" applyBorder="1" applyAlignment="1">
      <alignment horizontal="right" vertical="center"/>
    </xf>
    <xf numFmtId="185" fontId="2" fillId="56" borderId="63" xfId="1" applyNumberFormat="1" applyFont="1" applyFill="1" applyBorder="1" applyAlignment="1">
      <alignment horizontal="right" vertical="center"/>
    </xf>
    <xf numFmtId="49" fontId="2" fillId="32" borderId="35" xfId="1" applyNumberFormat="1" applyFont="1" applyFill="1" applyBorder="1" applyAlignment="1">
      <alignment vertical="center"/>
    </xf>
    <xf numFmtId="185" fontId="2" fillId="41" borderId="45" xfId="1" applyNumberFormat="1" applyFont="1" applyFill="1" applyBorder="1" applyAlignment="1">
      <alignment horizontal="right" vertical="center"/>
    </xf>
    <xf numFmtId="185" fontId="2" fillId="62" borderId="69" xfId="1" applyNumberFormat="1" applyFont="1" applyFill="1" applyBorder="1" applyAlignment="1">
      <alignment horizontal="right" vertical="center"/>
    </xf>
    <xf numFmtId="49" fontId="2" fillId="32" borderId="35" xfId="1" applyNumberFormat="1" applyFont="1" applyFill="1" applyBorder="1" applyAlignment="1">
      <alignment vertical="center"/>
    </xf>
    <xf numFmtId="185" fontId="2" fillId="41" borderId="45" xfId="1" applyNumberFormat="1" applyFont="1" applyFill="1" applyBorder="1" applyAlignment="1">
      <alignment horizontal="right" vertical="center"/>
    </xf>
    <xf numFmtId="185" fontId="2" fillId="62" borderId="69" xfId="1" applyNumberFormat="1" applyFont="1" applyFill="1" applyBorder="1" applyAlignment="1">
      <alignment horizontal="right" vertical="center"/>
    </xf>
    <xf numFmtId="49" fontId="2" fillId="24" borderId="26" xfId="1" applyNumberFormat="1" applyFont="1" applyFill="1" applyBorder="1" applyAlignment="1">
      <alignment vertical="center"/>
    </xf>
    <xf numFmtId="49" fontId="2" fillId="24" borderId="26" xfId="1" applyNumberFormat="1" applyFont="1" applyFill="1" applyBorder="1" applyAlignment="1">
      <alignment vertical="center"/>
    </xf>
    <xf numFmtId="49" fontId="2" fillId="63" borderId="70" xfId="1" applyNumberFormat="1" applyFont="1" applyFill="1" applyBorder="1" applyAlignment="1">
      <alignment horizontal="center" vertical="center"/>
    </xf>
    <xf numFmtId="49" fontId="2" fillId="64" borderId="71" xfId="1" applyNumberFormat="1" applyFont="1" applyFill="1" applyBorder="1" applyAlignment="1">
      <alignment horizontal="center" vertical="center"/>
    </xf>
    <xf numFmtId="49" fontId="2" fillId="65" borderId="72" xfId="1" applyNumberFormat="1" applyFont="1" applyFill="1" applyBorder="1" applyAlignment="1">
      <alignment horizontal="center" vertical="center"/>
    </xf>
    <xf numFmtId="49" fontId="2" fillId="24" borderId="26" xfId="1" applyNumberFormat="1" applyFont="1" applyFill="1" applyBorder="1" applyAlignment="1">
      <alignment vertical="center"/>
    </xf>
    <xf numFmtId="49" fontId="2" fillId="32" borderId="35" xfId="1" applyNumberFormat="1" applyFont="1" applyFill="1" applyBorder="1" applyAlignment="1">
      <alignment vertical="center"/>
    </xf>
    <xf numFmtId="185" fontId="2" fillId="62" borderId="69" xfId="1" applyNumberFormat="1" applyFont="1" applyFill="1" applyBorder="1" applyAlignment="1">
      <alignment horizontal="right" vertical="center"/>
    </xf>
    <xf numFmtId="49" fontId="2" fillId="24" borderId="26" xfId="1" applyNumberFormat="1" applyFont="1" applyFill="1" applyBorder="1" applyAlignment="1">
      <alignment vertical="center"/>
    </xf>
    <xf numFmtId="49" fontId="2" fillId="63" borderId="70" xfId="1" applyNumberFormat="1" applyFont="1" applyFill="1" applyBorder="1" applyAlignment="1">
      <alignment horizontal="center" vertical="center"/>
    </xf>
    <xf numFmtId="49" fontId="2" fillId="63" borderId="70" xfId="1" applyNumberFormat="1" applyFont="1" applyFill="1" applyBorder="1" applyAlignment="1">
      <alignment horizontal="center" vertical="center"/>
    </xf>
    <xf numFmtId="49" fontId="2" fillId="10" borderId="9" xfId="1" applyNumberFormat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49" fontId="2" fillId="10" borderId="9" xfId="1" applyNumberFormat="1" applyFont="1" applyFill="1" applyBorder="1" applyAlignment="1">
      <alignment vertical="center"/>
    </xf>
    <xf numFmtId="0" fontId="2" fillId="5" borderId="4" xfId="1" applyFont="1" applyFill="1" applyBorder="1" applyAlignment="1">
      <alignment vertical="center"/>
    </xf>
    <xf numFmtId="0" fontId="2" fillId="66" borderId="73" xfId="1" applyFont="1" applyFill="1" applyBorder="1" applyAlignment="1">
      <alignment horizontal="right" vertical="center"/>
    </xf>
    <xf numFmtId="185" fontId="5" fillId="85" borderId="79" xfId="1" applyNumberFormat="1" applyFont="1" applyFill="1" applyBorder="1" applyAlignment="1">
      <alignment horizontal="right" vertical="center"/>
    </xf>
    <xf numFmtId="49" fontId="5" fillId="67" borderId="74" xfId="1" applyNumberFormat="1" applyFont="1" applyFill="1" applyBorder="1" applyAlignment="1">
      <alignment horizontal="left" vertical="center" wrapText="1"/>
    </xf>
    <xf numFmtId="0" fontId="5" fillId="77" borderId="85" xfId="1" applyFont="1" applyFill="1" applyBorder="1" applyAlignment="1">
      <alignment horizontal="center" vertical="center" wrapText="1"/>
    </xf>
    <xf numFmtId="0" fontId="5" fillId="77" borderId="85" xfId="1" applyFont="1" applyFill="1" applyBorder="1" applyAlignment="1">
      <alignment horizontal="center" vertical="center" wrapText="1"/>
    </xf>
    <xf numFmtId="0" fontId="5" fillId="78" borderId="86" xfId="1" applyFont="1" applyFill="1" applyBorder="1" applyAlignment="1">
      <alignment vertical="center" wrapText="1"/>
    </xf>
    <xf numFmtId="0" fontId="5" fillId="78" borderId="86" xfId="1" applyFont="1" applyFill="1" applyBorder="1" applyAlignment="1">
      <alignment vertical="center" wrapText="1"/>
    </xf>
    <xf numFmtId="0" fontId="5" fillId="78" borderId="86" xfId="1" applyFont="1" applyFill="1" applyBorder="1" applyAlignment="1">
      <alignment vertical="center" wrapText="1"/>
    </xf>
    <xf numFmtId="0" fontId="5" fillId="78" borderId="86" xfId="1" applyFont="1" applyFill="1" applyBorder="1" applyAlignment="1">
      <alignment vertical="center" wrapText="1"/>
    </xf>
    <xf numFmtId="0" fontId="5" fillId="68" borderId="75" xfId="1" applyFont="1" applyFill="1" applyBorder="1" applyAlignment="1">
      <alignment horizontal="right" vertical="center"/>
    </xf>
    <xf numFmtId="0" fontId="12" fillId="70" borderId="77" xfId="1" applyFont="1" applyFill="1" applyBorder="1" applyAlignment="1">
      <alignment horizontal="center" vertical="center" wrapText="1"/>
    </xf>
    <xf numFmtId="0" fontId="12" fillId="70" borderId="77" xfId="1" applyFont="1" applyFill="1" applyBorder="1" applyAlignment="1">
      <alignment horizontal="center" vertical="center" wrapText="1"/>
    </xf>
    <xf numFmtId="0" fontId="12" fillId="69" borderId="76" xfId="1" applyFont="1" applyFill="1" applyBorder="1" applyAlignment="1">
      <alignment horizontal="center" vertical="center"/>
    </xf>
    <xf numFmtId="0" fontId="12" fillId="69" borderId="76" xfId="1" applyFont="1" applyFill="1" applyBorder="1" applyAlignment="1">
      <alignment horizontal="center" vertical="center"/>
    </xf>
    <xf numFmtId="0" fontId="12" fillId="69" borderId="76" xfId="1" applyFont="1" applyFill="1" applyBorder="1" applyAlignment="1">
      <alignment horizontal="center" vertical="center"/>
    </xf>
    <xf numFmtId="0" fontId="12" fillId="69" borderId="76" xfId="1" applyFont="1" applyFill="1" applyBorder="1" applyAlignment="1">
      <alignment horizontal="center" vertical="center"/>
    </xf>
    <xf numFmtId="0" fontId="12" fillId="69" borderId="76" xfId="1" applyFont="1" applyFill="1" applyBorder="1" applyAlignment="1">
      <alignment horizontal="center" vertical="center"/>
    </xf>
    <xf numFmtId="0" fontId="12" fillId="69" borderId="76" xfId="1" applyFont="1" applyFill="1" applyBorder="1" applyAlignment="1">
      <alignment horizontal="center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0" fontId="5" fillId="80" borderId="88" xfId="1" applyFont="1" applyFill="1" applyBorder="1" applyAlignment="1">
      <alignment horizontal="center" vertical="center"/>
    </xf>
    <xf numFmtId="0" fontId="5" fillId="80" borderId="88" xfId="1" applyFont="1" applyFill="1" applyBorder="1" applyAlignment="1">
      <alignment horizontal="center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185" fontId="5" fillId="73" borderId="81" xfId="1" applyNumberFormat="1" applyFont="1" applyFill="1" applyBorder="1" applyAlignment="1">
      <alignment horizontal="right" vertical="center"/>
    </xf>
    <xf numFmtId="185" fontId="5" fillId="73" borderId="81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183" fontId="5" fillId="85" borderId="89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185" fontId="5" fillId="73" borderId="81" xfId="1" applyNumberFormat="1" applyFont="1" applyFill="1" applyBorder="1" applyAlignment="1">
      <alignment horizontal="right" vertical="center"/>
    </xf>
    <xf numFmtId="185" fontId="5" fillId="73" borderId="81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74" borderId="82" xfId="1" applyFont="1" applyFill="1" applyBorder="1" applyAlignment="1">
      <alignment horizontal="center" vertical="center" wrapText="1"/>
    </xf>
    <xf numFmtId="183" fontId="5" fillId="81" borderId="90" xfId="1" applyNumberFormat="1" applyFont="1" applyFill="1" applyBorder="1" applyAlignment="1">
      <alignment horizontal="right" vertical="center"/>
    </xf>
    <xf numFmtId="183" fontId="5" fillId="81" borderId="90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74" borderId="82" xfId="1" applyFont="1" applyFill="1" applyBorder="1" applyAlignment="1">
      <alignment horizontal="center" vertical="center" wrapText="1"/>
    </xf>
    <xf numFmtId="183" fontId="5" fillId="81" borderId="90" xfId="1" applyNumberFormat="1" applyFont="1" applyFill="1" applyBorder="1" applyAlignment="1">
      <alignment horizontal="right" vertical="center"/>
    </xf>
    <xf numFmtId="183" fontId="5" fillId="81" borderId="90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185" fontId="5" fillId="73" borderId="81" xfId="1" applyNumberFormat="1" applyFont="1" applyFill="1" applyBorder="1" applyAlignment="1">
      <alignment horizontal="right" vertical="center"/>
    </xf>
    <xf numFmtId="185" fontId="5" fillId="73" borderId="81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74" borderId="82" xfId="1" applyFont="1" applyFill="1" applyBorder="1" applyAlignment="1">
      <alignment horizontal="center" vertical="center" wrapText="1"/>
    </xf>
    <xf numFmtId="183" fontId="5" fillId="81" borderId="90" xfId="1" applyNumberFormat="1" applyFont="1" applyFill="1" applyBorder="1" applyAlignment="1">
      <alignment horizontal="right" vertical="center"/>
    </xf>
    <xf numFmtId="183" fontId="5" fillId="81" borderId="90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185" fontId="5" fillId="73" borderId="81" xfId="1" applyNumberFormat="1" applyFont="1" applyFill="1" applyBorder="1" applyAlignment="1">
      <alignment horizontal="right" vertical="center"/>
    </xf>
    <xf numFmtId="185" fontId="5" fillId="73" borderId="81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74" borderId="82" xfId="1" applyFont="1" applyFill="1" applyBorder="1" applyAlignment="1">
      <alignment horizontal="center" vertical="center" wrapText="1"/>
    </xf>
    <xf numFmtId="183" fontId="5" fillId="81" borderId="90" xfId="1" applyNumberFormat="1" applyFont="1" applyFill="1" applyBorder="1" applyAlignment="1">
      <alignment horizontal="right" vertical="center"/>
    </xf>
    <xf numFmtId="183" fontId="5" fillId="81" borderId="90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0" fontId="5" fillId="80" borderId="88" xfId="1" applyFont="1" applyFill="1" applyBorder="1" applyAlignment="1">
      <alignment horizontal="center" vertical="center"/>
    </xf>
    <xf numFmtId="0" fontId="5" fillId="80" borderId="88" xfId="1" applyFont="1" applyFill="1" applyBorder="1" applyAlignment="1">
      <alignment horizontal="center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74" borderId="82" xfId="1" applyFont="1" applyFill="1" applyBorder="1" applyAlignment="1">
      <alignment horizontal="center" vertical="center" wrapText="1"/>
    </xf>
    <xf numFmtId="183" fontId="5" fillId="81" borderId="90" xfId="1" applyNumberFormat="1" applyFont="1" applyFill="1" applyBorder="1" applyAlignment="1">
      <alignment horizontal="right" vertical="center"/>
    </xf>
    <xf numFmtId="183" fontId="5" fillId="81" borderId="90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183" fontId="5" fillId="81" borderId="90" xfId="1" applyNumberFormat="1" applyFont="1" applyFill="1" applyBorder="1" applyAlignment="1">
      <alignment horizontal="right" vertical="center"/>
    </xf>
    <xf numFmtId="183" fontId="5" fillId="81" borderId="90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74" borderId="82" xfId="1" applyFont="1" applyFill="1" applyBorder="1" applyAlignment="1">
      <alignment horizontal="center" vertical="center" wrapText="1"/>
    </xf>
    <xf numFmtId="183" fontId="5" fillId="81" borderId="90" xfId="1" applyNumberFormat="1" applyFont="1" applyFill="1" applyBorder="1" applyAlignment="1">
      <alignment horizontal="right" vertical="center"/>
    </xf>
    <xf numFmtId="183" fontId="5" fillId="81" borderId="90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183" fontId="5" fillId="81" borderId="90" xfId="1" applyNumberFormat="1" applyFont="1" applyFill="1" applyBorder="1" applyAlignment="1">
      <alignment horizontal="right" vertical="center"/>
    </xf>
    <xf numFmtId="183" fontId="5" fillId="81" borderId="90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74" borderId="82" xfId="1" applyFont="1" applyFill="1" applyBorder="1" applyAlignment="1">
      <alignment horizontal="center" vertical="center" wrapText="1"/>
    </xf>
    <xf numFmtId="183" fontId="5" fillId="81" borderId="90" xfId="1" applyNumberFormat="1" applyFont="1" applyFill="1" applyBorder="1" applyAlignment="1">
      <alignment horizontal="right" vertical="center"/>
    </xf>
    <xf numFmtId="183" fontId="5" fillId="81" borderId="90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183" fontId="5" fillId="81" borderId="90" xfId="1" applyNumberFormat="1" applyFont="1" applyFill="1" applyBorder="1" applyAlignment="1">
      <alignment horizontal="right" vertical="center"/>
    </xf>
    <xf numFmtId="183" fontId="5" fillId="81" borderId="90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74" borderId="82" xfId="1" applyFont="1" applyFill="1" applyBorder="1" applyAlignment="1">
      <alignment horizontal="center" vertical="center" wrapText="1"/>
    </xf>
    <xf numFmtId="183" fontId="5" fillId="81" borderId="90" xfId="1" applyNumberFormat="1" applyFont="1" applyFill="1" applyBorder="1" applyAlignment="1">
      <alignment horizontal="right" vertical="center"/>
    </xf>
    <xf numFmtId="183" fontId="5" fillId="81" borderId="90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74" borderId="82" xfId="1" applyFont="1" applyFill="1" applyBorder="1" applyAlignment="1">
      <alignment horizontal="center" vertical="center" wrapText="1"/>
    </xf>
    <xf numFmtId="185" fontId="5" fillId="73" borderId="81" xfId="1" applyNumberFormat="1" applyFont="1" applyFill="1" applyBorder="1" applyAlignment="1">
      <alignment horizontal="right" vertical="center"/>
    </xf>
    <xf numFmtId="185" fontId="5" fillId="73" borderId="81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74" borderId="82" xfId="1" applyFont="1" applyFill="1" applyBorder="1" applyAlignment="1">
      <alignment horizontal="center" vertical="center" wrapText="1"/>
    </xf>
    <xf numFmtId="185" fontId="5" fillId="73" borderId="81" xfId="1" applyNumberFormat="1" applyFont="1" applyFill="1" applyBorder="1" applyAlignment="1">
      <alignment horizontal="right" vertical="center"/>
    </xf>
    <xf numFmtId="185" fontId="5" fillId="73" borderId="81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0" fontId="5" fillId="80" borderId="88" xfId="1" applyFont="1" applyFill="1" applyBorder="1" applyAlignment="1">
      <alignment horizontal="center" vertical="center"/>
    </xf>
    <xf numFmtId="0" fontId="5" fillId="80" borderId="88" xfId="1" applyFont="1" applyFill="1" applyBorder="1" applyAlignment="1">
      <alignment horizontal="center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74" borderId="82" xfId="1" applyFont="1" applyFill="1" applyBorder="1" applyAlignment="1">
      <alignment horizontal="center" vertical="center" wrapText="1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183" fontId="5" fillId="84" borderId="91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74" borderId="82" xfId="1" applyFont="1" applyFill="1" applyBorder="1" applyAlignment="1">
      <alignment horizontal="center" vertical="center" wrapText="1"/>
    </xf>
    <xf numFmtId="185" fontId="5" fillId="73" borderId="81" xfId="1" applyNumberFormat="1" applyFont="1" applyFill="1" applyBorder="1" applyAlignment="1">
      <alignment horizontal="right" vertical="center"/>
    </xf>
    <xf numFmtId="185" fontId="5" fillId="73" borderId="81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183" fontId="5" fillId="81" borderId="90" xfId="1" applyNumberFormat="1" applyFont="1" applyFill="1" applyBorder="1" applyAlignment="1">
      <alignment horizontal="right" vertical="center"/>
    </xf>
    <xf numFmtId="183" fontId="5" fillId="81" borderId="90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74" borderId="82" xfId="1" applyFont="1" applyFill="1" applyBorder="1" applyAlignment="1">
      <alignment horizontal="center" vertical="center" wrapText="1"/>
    </xf>
    <xf numFmtId="185" fontId="5" fillId="73" borderId="81" xfId="1" applyNumberFormat="1" applyFont="1" applyFill="1" applyBorder="1" applyAlignment="1">
      <alignment horizontal="right" vertical="center"/>
    </xf>
    <xf numFmtId="185" fontId="5" fillId="73" borderId="81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183" fontId="5" fillId="81" borderId="90" xfId="1" applyNumberFormat="1" applyFont="1" applyFill="1" applyBorder="1" applyAlignment="1">
      <alignment horizontal="right" vertical="center"/>
    </xf>
    <xf numFmtId="183" fontId="5" fillId="81" borderId="90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74" borderId="82" xfId="1" applyFont="1" applyFill="1" applyBorder="1" applyAlignment="1">
      <alignment horizontal="center" vertical="center" wrapText="1"/>
    </xf>
    <xf numFmtId="185" fontId="5" fillId="73" borderId="81" xfId="1" applyNumberFormat="1" applyFont="1" applyFill="1" applyBorder="1" applyAlignment="1">
      <alignment horizontal="right" vertical="center"/>
    </xf>
    <xf numFmtId="185" fontId="5" fillId="73" borderId="81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0" fontId="5" fillId="82" borderId="92" xfId="1" applyFont="1" applyFill="1" applyBorder="1" applyAlignment="1">
      <alignment horizontal="right" vertical="center"/>
    </xf>
    <xf numFmtId="0" fontId="5" fillId="82" borderId="92" xfId="1" applyFont="1" applyFill="1" applyBorder="1" applyAlignment="1">
      <alignment horizontal="right" vertical="center"/>
    </xf>
    <xf numFmtId="0" fontId="5" fillId="71" borderId="78" xfId="1" applyFont="1" applyFill="1" applyBorder="1" applyAlignment="1">
      <alignment horizontal="left" vertical="center"/>
    </xf>
    <xf numFmtId="0" fontId="5" fillId="80" borderId="88" xfId="1" applyFont="1" applyFill="1" applyBorder="1" applyAlignment="1">
      <alignment horizontal="center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185" fontId="5" fillId="73" borderId="81" xfId="1" applyNumberFormat="1" applyFont="1" applyFill="1" applyBorder="1" applyAlignment="1">
      <alignment horizontal="right" vertical="center"/>
    </xf>
    <xf numFmtId="185" fontId="5" fillId="73" borderId="81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0" fontId="5" fillId="80" borderId="88" xfId="1" applyFont="1" applyFill="1" applyBorder="1" applyAlignment="1">
      <alignment horizontal="center" vertical="center"/>
    </xf>
    <xf numFmtId="0" fontId="5" fillId="80" borderId="88" xfId="1" applyFont="1" applyFill="1" applyBorder="1" applyAlignment="1">
      <alignment horizontal="center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0" fontId="5" fillId="72" borderId="80" xfId="1" applyFont="1" applyFill="1" applyBorder="1" applyAlignment="1">
      <alignment vertical="center"/>
    </xf>
    <xf numFmtId="0" fontId="5" fillId="80" borderId="88" xfId="1" applyFont="1" applyFill="1" applyBorder="1" applyAlignment="1">
      <alignment horizontal="center" vertical="center"/>
    </xf>
    <xf numFmtId="185" fontId="5" fillId="73" borderId="81" xfId="1" applyNumberFormat="1" applyFont="1" applyFill="1" applyBorder="1" applyAlignment="1">
      <alignment horizontal="right" vertical="center"/>
    </xf>
    <xf numFmtId="185" fontId="5" fillId="73" borderId="81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80" borderId="88" xfId="1" applyFont="1" applyFill="1" applyBorder="1" applyAlignment="1">
      <alignment horizontal="center" vertical="center"/>
    </xf>
    <xf numFmtId="0" fontId="5" fillId="80" borderId="88" xfId="1" applyFont="1" applyFill="1" applyBorder="1" applyAlignment="1">
      <alignment horizontal="center" vertical="center"/>
    </xf>
    <xf numFmtId="0" fontId="5" fillId="80" borderId="88" xfId="1" applyFont="1" applyFill="1" applyBorder="1" applyAlignment="1">
      <alignment horizontal="center" vertical="center"/>
    </xf>
    <xf numFmtId="0" fontId="5" fillId="71" borderId="78" xfId="1" applyFont="1" applyFill="1" applyBorder="1" applyAlignment="1">
      <alignment horizontal="left" vertical="center"/>
    </xf>
    <xf numFmtId="0" fontId="5" fillId="80" borderId="88" xfId="1" applyFont="1" applyFill="1" applyBorder="1" applyAlignment="1">
      <alignment horizontal="center" vertical="center"/>
    </xf>
    <xf numFmtId="183" fontId="5" fillId="81" borderId="90" xfId="1" applyNumberFormat="1" applyFont="1" applyFill="1" applyBorder="1" applyAlignment="1">
      <alignment horizontal="right" vertical="center"/>
    </xf>
    <xf numFmtId="183" fontId="5" fillId="81" borderId="90" xfId="1" applyNumberFormat="1" applyFont="1" applyFill="1" applyBorder="1" applyAlignment="1">
      <alignment horizontal="right" vertical="center"/>
    </xf>
    <xf numFmtId="0" fontId="5" fillId="79" borderId="87" xfId="1" applyFont="1" applyFill="1" applyBorder="1" applyAlignment="1">
      <alignment horizontal="left" vertical="center" wrapText="1"/>
    </xf>
    <xf numFmtId="0" fontId="5" fillId="74" borderId="82" xfId="1" applyFont="1" applyFill="1" applyBorder="1" applyAlignment="1">
      <alignment horizontal="center" vertical="center" wrapText="1"/>
    </xf>
    <xf numFmtId="185" fontId="5" fillId="73" borderId="81" xfId="1" applyNumberFormat="1" applyFont="1" applyFill="1" applyBorder="1" applyAlignment="1">
      <alignment horizontal="right" vertical="center"/>
    </xf>
    <xf numFmtId="0" fontId="5" fillId="80" borderId="88" xfId="1" applyFont="1" applyFill="1" applyBorder="1" applyAlignment="1">
      <alignment horizontal="center" vertical="center"/>
    </xf>
    <xf numFmtId="0" fontId="5" fillId="80" borderId="88" xfId="1" applyFont="1" applyFill="1" applyBorder="1" applyAlignment="1">
      <alignment horizontal="center" vertical="center"/>
    </xf>
    <xf numFmtId="0" fontId="5" fillId="80" borderId="88" xfId="1" applyFont="1" applyFill="1" applyBorder="1" applyAlignment="1">
      <alignment horizontal="center" vertical="center"/>
    </xf>
    <xf numFmtId="0" fontId="5" fillId="80" borderId="88" xfId="1" applyFont="1" applyFill="1" applyBorder="1" applyAlignment="1">
      <alignment horizontal="center" vertical="center"/>
    </xf>
    <xf numFmtId="0" fontId="13" fillId="75" borderId="83" xfId="1" applyFont="1" applyFill="1" applyBorder="1"/>
    <xf numFmtId="0" fontId="13" fillId="75" borderId="83" xfId="1" applyFont="1" applyFill="1" applyBorder="1"/>
    <xf numFmtId="0" fontId="13" fillId="75" borderId="83" xfId="1" applyFont="1" applyFill="1" applyBorder="1"/>
    <xf numFmtId="0" fontId="13" fillId="75" borderId="83" xfId="1" applyFont="1" applyFill="1" applyBorder="1"/>
    <xf numFmtId="0" fontId="13" fillId="75" borderId="83" xfId="1" applyFont="1" applyFill="1" applyBorder="1"/>
    <xf numFmtId="0" fontId="13" fillId="75" borderId="83" xfId="1" applyFont="1" applyFill="1" applyBorder="1"/>
    <xf numFmtId="0" fontId="13" fillId="75" borderId="83" xfId="1" applyFont="1" applyFill="1" applyBorder="1"/>
    <xf numFmtId="0" fontId="5" fillId="83" borderId="93" xfId="1" applyFont="1" applyFill="1" applyBorder="1" applyAlignment="1">
      <alignment horizontal="right" vertical="center"/>
    </xf>
    <xf numFmtId="49" fontId="6" fillId="7" borderId="6" xfId="1" applyNumberFormat="1" applyFont="1" applyFill="1" applyBorder="1" applyAlignment="1">
      <alignment horizontal="center" vertical="center"/>
    </xf>
    <xf numFmtId="0" fontId="6" fillId="8" borderId="7" xfId="1" applyFont="1" applyFill="1" applyBorder="1" applyAlignment="1">
      <alignment horizontal="center" vertical="center"/>
    </xf>
    <xf numFmtId="0" fontId="7" fillId="9" borderId="8" xfId="1" applyFont="1" applyFill="1" applyBorder="1"/>
    <xf numFmtId="49" fontId="2" fillId="27" borderId="30" xfId="1" applyNumberFormat="1" applyFont="1" applyFill="1" applyBorder="1" applyAlignment="1">
      <alignment horizontal="right" vertical="center"/>
    </xf>
    <xf numFmtId="0" fontId="2" fillId="3" borderId="2" xfId="1" applyFont="1" applyFill="1" applyBorder="1" applyAlignment="1">
      <alignment horizontal="right" vertical="center"/>
    </xf>
    <xf numFmtId="49" fontId="8" fillId="29" borderId="32" xfId="1" applyNumberFormat="1" applyFont="1" applyFill="1" applyBorder="1" applyAlignment="1">
      <alignment horizontal="center" vertical="center"/>
    </xf>
    <xf numFmtId="0" fontId="4" fillId="6" borderId="5" xfId="1" applyFont="1" applyFill="1" applyBorder="1"/>
    <xf numFmtId="0" fontId="11" fillId="76" borderId="84" xfId="1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FFFFFF"/>
      <rgbColor rgb="0000CC99"/>
      <rgbColor rgb="000000FF"/>
      <rgbColor rgb="0080FF80"/>
      <rgbColor rgb="00C0C0C0"/>
      <rgbColor rgb="FFFFFFFF"/>
      <rgbColor rgb="0099FFFF"/>
      <rgbColor rgb="0000FFFF"/>
      <rgbColor rgb="0080FF00"/>
      <rgbColor rgb="0080FFFF"/>
      <rgbColor rgb="00808080"/>
      <rgbColor rgb="0099A8AC"/>
      <rgbColor rgb="00D8E9EC"/>
      <rgbColor rgb="00A0A0A0"/>
      <rgbColor rgb="00F0F0F0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showGridLines="0" showZeros="0" zoomScalePageLayoutView="60" workbookViewId="0">
      <pane activePane="bottomRight" state="frozen"/>
      <selection sqref="A1:I1"/>
    </sheetView>
  </sheetViews>
  <sheetFormatPr defaultColWidth="8" defaultRowHeight="14.4"/>
  <cols>
    <col min="1" max="1" width="56.5546875" style="1"/>
    <col min="2" max="2" width="23.109375" style="1"/>
    <col min="3" max="3" width="17.77734375" style="1"/>
    <col min="4" max="4" width="18.77734375" style="1"/>
    <col min="5" max="5" width="21.6640625" style="1"/>
    <col min="6" max="6" width="23.44140625" style="1"/>
    <col min="7" max="8" width="17.5546875" style="1"/>
    <col min="9" max="9" width="18.44140625" style="1"/>
  </cols>
  <sheetData>
    <row r="1" spans="1:9" ht="45" customHeight="1">
      <c r="A1" s="435" t="s">
        <v>3</v>
      </c>
      <c r="B1" s="436"/>
      <c r="C1" s="436"/>
      <c r="D1" s="437"/>
      <c r="E1" s="436"/>
      <c r="F1" s="436"/>
      <c r="G1" s="436"/>
      <c r="H1" s="436"/>
      <c r="I1" s="436"/>
    </row>
    <row r="2" spans="1:9" ht="19.8" customHeight="1">
      <c r="A2" s="2"/>
      <c r="B2" s="3"/>
      <c r="C2" s="4"/>
      <c r="D2" s="5"/>
      <c r="E2" s="6"/>
      <c r="F2" s="7"/>
      <c r="G2" s="8"/>
      <c r="H2" s="9"/>
      <c r="I2" s="10" t="s">
        <v>4</v>
      </c>
    </row>
    <row r="3" spans="1:9" ht="19.8" customHeight="1">
      <c r="A3" s="11" t="s">
        <v>5</v>
      </c>
      <c r="B3" s="12"/>
      <c r="C3" s="13"/>
      <c r="D3" s="14"/>
      <c r="E3" s="15"/>
      <c r="F3" s="16"/>
      <c r="G3" s="17"/>
      <c r="H3" s="18"/>
      <c r="I3" s="19" t="s">
        <v>6</v>
      </c>
    </row>
    <row r="4" spans="1:9" ht="39.6" customHeight="1">
      <c r="A4" s="20" t="s">
        <v>7</v>
      </c>
      <c r="B4" s="21" t="s">
        <v>8</v>
      </c>
      <c r="C4" s="22" t="s">
        <v>9</v>
      </c>
      <c r="D4" s="23" t="s">
        <v>10</v>
      </c>
      <c r="E4" s="24" t="s">
        <v>11</v>
      </c>
      <c r="F4" s="25" t="s">
        <v>12</v>
      </c>
      <c r="G4" s="26" t="s">
        <v>13</v>
      </c>
      <c r="H4" s="27" t="s">
        <v>14</v>
      </c>
      <c r="I4" s="28" t="s">
        <v>15</v>
      </c>
    </row>
    <row r="5" spans="1:9" ht="27" customHeight="1">
      <c r="A5" s="29" t="s">
        <v>16</v>
      </c>
      <c r="B5" s="30">
        <f>C5+D5+E5+F5+G5+H5+I5</f>
        <v>247730821.47</v>
      </c>
      <c r="C5" s="31">
        <v>0</v>
      </c>
      <c r="D5" s="31">
        <v>66245060.509999998</v>
      </c>
      <c r="E5" s="30">
        <v>181485760.96000001</v>
      </c>
      <c r="F5" s="30">
        <v>0</v>
      </c>
      <c r="G5" s="30">
        <v>0</v>
      </c>
      <c r="H5" s="30">
        <v>0</v>
      </c>
      <c r="I5" s="32">
        <v>0</v>
      </c>
    </row>
    <row r="6" spans="1:9" ht="27" customHeight="1">
      <c r="A6" s="33" t="s">
        <v>17</v>
      </c>
      <c r="B6" s="30">
        <f>C6+D6+E6+F6+G6+H6+I6</f>
        <v>106108760.95999999</v>
      </c>
      <c r="C6" s="30">
        <v>0</v>
      </c>
      <c r="D6" s="30">
        <v>12224800</v>
      </c>
      <c r="E6" s="30">
        <v>93883960.959999993</v>
      </c>
      <c r="F6" s="30">
        <v>0</v>
      </c>
      <c r="G6" s="30">
        <v>0</v>
      </c>
      <c r="H6" s="30">
        <v>0</v>
      </c>
      <c r="I6" s="32">
        <v>0</v>
      </c>
    </row>
    <row r="7" spans="1:9" ht="27" customHeight="1">
      <c r="A7" s="34" t="s">
        <v>18</v>
      </c>
      <c r="B7" s="30">
        <f>C7+D7+E7+F7+G7+H7+I7</f>
        <v>137360072</v>
      </c>
      <c r="C7" s="30">
        <v>0</v>
      </c>
      <c r="D7" s="30">
        <v>50218272</v>
      </c>
      <c r="E7" s="30">
        <v>87141800</v>
      </c>
      <c r="F7" s="30">
        <v>0</v>
      </c>
      <c r="G7" s="30">
        <v>0</v>
      </c>
      <c r="H7" s="30">
        <v>0</v>
      </c>
      <c r="I7" s="32">
        <v>0</v>
      </c>
    </row>
    <row r="8" spans="1:9" ht="27" customHeight="1">
      <c r="A8" s="35" t="s">
        <v>19</v>
      </c>
      <c r="B8" s="30">
        <f>C8+D8+E8+F8+G8+H8+I8</f>
        <v>675659.32</v>
      </c>
      <c r="C8" s="30">
        <v>0</v>
      </c>
      <c r="D8" s="30">
        <v>475659.32</v>
      </c>
      <c r="E8" s="30">
        <v>200000</v>
      </c>
      <c r="F8" s="30">
        <v>0</v>
      </c>
      <c r="G8" s="30">
        <v>0</v>
      </c>
      <c r="H8" s="30">
        <v>0</v>
      </c>
      <c r="I8" s="32">
        <v>0</v>
      </c>
    </row>
    <row r="9" spans="1:9" ht="27" customHeight="1">
      <c r="A9" s="36" t="s">
        <v>20</v>
      </c>
      <c r="B9" s="30">
        <f>C9+D9</f>
        <v>3176829.19</v>
      </c>
      <c r="C9" s="30">
        <v>0</v>
      </c>
      <c r="D9" s="30">
        <v>3176829.19</v>
      </c>
      <c r="E9" s="37"/>
      <c r="F9" s="30"/>
      <c r="G9" s="30"/>
      <c r="H9" s="30"/>
      <c r="I9" s="30"/>
    </row>
    <row r="10" spans="1:9" ht="27" customHeight="1">
      <c r="A10" s="38" t="s">
        <v>21</v>
      </c>
      <c r="B10" s="30">
        <f>C10+D10+E10+F10+I10</f>
        <v>313000</v>
      </c>
      <c r="C10" s="30">
        <v>0</v>
      </c>
      <c r="D10" s="30">
        <v>53000</v>
      </c>
      <c r="E10" s="30">
        <v>260000</v>
      </c>
      <c r="F10" s="30">
        <v>0</v>
      </c>
      <c r="G10" s="30"/>
      <c r="H10" s="30"/>
      <c r="I10" s="30">
        <v>0</v>
      </c>
    </row>
    <row r="11" spans="1:9" ht="27" customHeight="1">
      <c r="A11" s="39" t="s">
        <v>22</v>
      </c>
      <c r="B11" s="30">
        <f>C11+D11+E11+F11+G11+H11+I11</f>
        <v>96500</v>
      </c>
      <c r="C11" s="30">
        <v>0</v>
      </c>
      <c r="D11" s="30">
        <v>96500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</row>
    <row r="12" spans="1:9" ht="27" customHeight="1">
      <c r="A12" s="40" t="s">
        <v>23</v>
      </c>
      <c r="B12" s="30">
        <f>C12</f>
        <v>0</v>
      </c>
      <c r="C12" s="30">
        <v>0</v>
      </c>
      <c r="D12" s="30"/>
      <c r="E12" s="30"/>
      <c r="F12" s="30"/>
      <c r="G12" s="30"/>
      <c r="H12" s="30"/>
      <c r="I12" s="30"/>
    </row>
    <row r="13" spans="1:9" ht="27" customHeight="1">
      <c r="A13" s="41" t="s">
        <v>24</v>
      </c>
      <c r="B13" s="30">
        <f>C13</f>
        <v>0</v>
      </c>
      <c r="C13" s="30">
        <v>0</v>
      </c>
      <c r="D13" s="30"/>
      <c r="E13" s="30"/>
      <c r="F13" s="30"/>
      <c r="G13" s="30"/>
      <c r="H13" s="30"/>
      <c r="I13" s="30"/>
    </row>
    <row r="14" spans="1:9" ht="27" customHeight="1">
      <c r="A14" s="42" t="s">
        <v>25</v>
      </c>
      <c r="B14" s="30">
        <f>C14+D14+E14+F14+G14+H14+I14</f>
        <v>231073438.12</v>
      </c>
      <c r="C14" s="30">
        <v>0</v>
      </c>
      <c r="D14" s="30">
        <v>50237677.159999996</v>
      </c>
      <c r="E14" s="30">
        <v>180835760.96000001</v>
      </c>
      <c r="F14" s="30">
        <v>0</v>
      </c>
      <c r="G14" s="30">
        <v>0</v>
      </c>
      <c r="H14" s="30">
        <v>0</v>
      </c>
      <c r="I14" s="30">
        <v>0</v>
      </c>
    </row>
    <row r="15" spans="1:9" ht="27" customHeight="1">
      <c r="A15" s="43" t="s">
        <v>26</v>
      </c>
      <c r="B15" s="30">
        <f>C15+D15+E15+F15+G15+H15+I15</f>
        <v>231025438.12</v>
      </c>
      <c r="C15" s="30">
        <v>0</v>
      </c>
      <c r="D15" s="30">
        <v>50219677.159999996</v>
      </c>
      <c r="E15" s="30">
        <v>180805760.96000001</v>
      </c>
      <c r="F15" s="30">
        <v>0</v>
      </c>
      <c r="G15" s="30">
        <v>0</v>
      </c>
      <c r="H15" s="30">
        <v>0</v>
      </c>
      <c r="I15" s="30">
        <v>0</v>
      </c>
    </row>
    <row r="16" spans="1:9" ht="27" customHeight="1">
      <c r="A16" s="44" t="s">
        <v>27</v>
      </c>
      <c r="B16" s="30">
        <f>C16+D16+E16+F16+I16</f>
        <v>48000</v>
      </c>
      <c r="C16" s="30">
        <v>0</v>
      </c>
      <c r="D16" s="30">
        <v>18000</v>
      </c>
      <c r="E16" s="30">
        <v>30000</v>
      </c>
      <c r="F16" s="30">
        <v>0</v>
      </c>
      <c r="G16" s="30"/>
      <c r="H16" s="30"/>
      <c r="I16" s="30">
        <v>0</v>
      </c>
    </row>
    <row r="17" spans="1:9" ht="27" customHeight="1">
      <c r="A17" s="45" t="s">
        <v>28</v>
      </c>
      <c r="B17" s="30">
        <f>C17+D17+E17+F17+G17+H17+I17</f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</row>
    <row r="18" spans="1:9" ht="27" customHeight="1">
      <c r="A18" s="46" t="s">
        <v>29</v>
      </c>
      <c r="B18" s="30">
        <f>C18</f>
        <v>0</v>
      </c>
      <c r="C18" s="30">
        <v>0</v>
      </c>
      <c r="D18" s="30"/>
      <c r="E18" s="30"/>
      <c r="F18" s="30"/>
      <c r="G18" s="30"/>
      <c r="H18" s="30"/>
      <c r="I18" s="30"/>
    </row>
    <row r="19" spans="1:9" ht="27" customHeight="1">
      <c r="A19" s="47" t="s">
        <v>30</v>
      </c>
      <c r="B19" s="30">
        <f>C19</f>
        <v>0</v>
      </c>
      <c r="C19" s="30">
        <v>0</v>
      </c>
      <c r="D19" s="30"/>
      <c r="E19" s="30"/>
      <c r="F19" s="30"/>
      <c r="G19" s="30"/>
      <c r="H19" s="30"/>
      <c r="I19" s="30"/>
    </row>
    <row r="20" spans="1:9" ht="27" customHeight="1">
      <c r="A20" s="48" t="s">
        <v>31</v>
      </c>
      <c r="B20" s="30">
        <f>C20+D20+E20+F20+G20+H20+I20</f>
        <v>16657383.35</v>
      </c>
      <c r="C20" s="30">
        <v>0</v>
      </c>
      <c r="D20" s="30">
        <v>16007383.35</v>
      </c>
      <c r="E20" s="30">
        <v>650000</v>
      </c>
      <c r="F20" s="30">
        <v>0</v>
      </c>
      <c r="G20" s="30">
        <v>0</v>
      </c>
      <c r="H20" s="30">
        <v>0</v>
      </c>
      <c r="I20" s="32">
        <v>0</v>
      </c>
    </row>
    <row r="21" spans="1:9" ht="27" customHeight="1">
      <c r="A21" s="49" t="s">
        <v>32</v>
      </c>
      <c r="B21" s="30">
        <f>C21+D21+E21+F21+G21+H21+I21</f>
        <v>173296508.50999999</v>
      </c>
      <c r="C21" s="30">
        <v>0</v>
      </c>
      <c r="D21" s="30">
        <v>169883810.22</v>
      </c>
      <c r="E21" s="30">
        <v>3412698.29</v>
      </c>
      <c r="F21" s="30">
        <v>0</v>
      </c>
      <c r="G21" s="30">
        <v>0</v>
      </c>
      <c r="H21" s="30">
        <v>0</v>
      </c>
      <c r="I21" s="32">
        <v>0</v>
      </c>
    </row>
    <row r="22" spans="1:9" ht="27" customHeight="1">
      <c r="A22" s="50"/>
      <c r="B22" s="51"/>
      <c r="C22" s="52"/>
      <c r="D22" s="53"/>
      <c r="E22" s="54"/>
      <c r="F22" s="55"/>
      <c r="G22" s="56"/>
      <c r="H22" s="57"/>
      <c r="I22" s="58" t="s">
        <v>33</v>
      </c>
    </row>
  </sheetData>
  <mergeCells count="1">
    <mergeCell ref="A1:I1"/>
  </mergeCells>
  <phoneticPr fontId="15" type="noConversion"/>
  <printOptions horizontalCentered="1"/>
  <pageMargins left="0.39370078740157499" right="0.39370078740157499" top="0.78740157480314998" bottom="0.78740157480314998" header="0.51180999999999999" footer="0.51180999999999999"/>
  <pageSetup paperSize="9" scale="70" pageOrder="overThenDown" orientation="landscape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showGridLines="0" zoomScalePageLayoutView="60" workbookViewId="0">
      <pane activePane="bottomRight" state="frozen"/>
      <selection sqref="A1:F1"/>
    </sheetView>
  </sheetViews>
  <sheetFormatPr defaultColWidth="8" defaultRowHeight="14.4"/>
  <cols>
    <col min="1" max="1" width="38.44140625" style="1"/>
    <col min="2" max="3" width="26.5546875" style="1"/>
    <col min="4" max="4" width="37.6640625" style="1"/>
    <col min="5" max="6" width="26.5546875" style="1"/>
  </cols>
  <sheetData>
    <row r="1" spans="1:6" ht="48" customHeight="1">
      <c r="A1" s="435" t="s">
        <v>44</v>
      </c>
      <c r="B1" s="436"/>
      <c r="C1" s="436"/>
      <c r="D1" s="436"/>
      <c r="E1" s="436"/>
      <c r="F1" s="436"/>
    </row>
    <row r="2" spans="1:6" ht="19.8" customHeight="1">
      <c r="A2" s="61"/>
      <c r="B2" s="62"/>
      <c r="C2" s="63"/>
      <c r="D2" s="64"/>
      <c r="E2" s="438" t="s">
        <v>0</v>
      </c>
      <c r="F2" s="439"/>
    </row>
    <row r="3" spans="1:6" ht="19.8" customHeight="1">
      <c r="A3" s="65" t="s">
        <v>5</v>
      </c>
      <c r="B3" s="66"/>
      <c r="C3" s="67"/>
      <c r="D3" s="68"/>
      <c r="E3" s="69"/>
      <c r="F3" s="70" t="s">
        <v>6</v>
      </c>
    </row>
    <row r="4" spans="1:6" ht="28.8" customHeight="1">
      <c r="A4" s="71" t="s">
        <v>7</v>
      </c>
      <c r="B4" s="72" t="s">
        <v>34</v>
      </c>
      <c r="C4" s="73" t="s">
        <v>35</v>
      </c>
      <c r="D4" s="74" t="s">
        <v>7</v>
      </c>
      <c r="E4" s="75" t="s">
        <v>34</v>
      </c>
      <c r="F4" s="440" t="s">
        <v>35</v>
      </c>
    </row>
    <row r="5" spans="1:6" ht="28.8" customHeight="1">
      <c r="A5" s="76" t="s">
        <v>45</v>
      </c>
      <c r="B5" s="77">
        <v>12036200</v>
      </c>
      <c r="C5" s="78">
        <v>12224800</v>
      </c>
      <c r="D5" s="79" t="s">
        <v>46</v>
      </c>
      <c r="E5" s="80">
        <v>43409381.399999999</v>
      </c>
      <c r="F5" s="81">
        <v>47418277.920000002</v>
      </c>
    </row>
    <row r="6" spans="1:6" ht="28.8" customHeight="1">
      <c r="A6" s="82" t="s">
        <v>47</v>
      </c>
      <c r="B6" s="83">
        <v>1486400</v>
      </c>
      <c r="C6" s="84">
        <v>1486500</v>
      </c>
      <c r="D6" s="85" t="s">
        <v>48</v>
      </c>
      <c r="E6" s="86">
        <v>1908986.1</v>
      </c>
      <c r="F6" s="87">
        <v>1911399.24</v>
      </c>
    </row>
    <row r="7" spans="1:6" ht="28.8" customHeight="1">
      <c r="A7" s="88" t="s">
        <v>38</v>
      </c>
      <c r="B7" s="89">
        <v>48496824</v>
      </c>
      <c r="C7" s="90">
        <v>50218272</v>
      </c>
      <c r="D7" s="91" t="s">
        <v>49</v>
      </c>
      <c r="E7" s="92">
        <v>798800</v>
      </c>
      <c r="F7" s="93">
        <v>890000</v>
      </c>
    </row>
    <row r="8" spans="1:6" ht="28.8" customHeight="1">
      <c r="A8" s="94" t="s">
        <v>50</v>
      </c>
      <c r="B8" s="95">
        <v>47360000</v>
      </c>
      <c r="C8" s="96">
        <v>47562927</v>
      </c>
      <c r="D8" s="97" t="s">
        <v>51</v>
      </c>
      <c r="E8" s="98">
        <v>17961</v>
      </c>
      <c r="F8" s="99">
        <v>18000</v>
      </c>
    </row>
    <row r="9" spans="1:6" ht="28.8" customHeight="1">
      <c r="A9" s="100" t="s">
        <v>52</v>
      </c>
      <c r="B9" s="101">
        <v>396824</v>
      </c>
      <c r="C9" s="102">
        <v>1773345</v>
      </c>
      <c r="D9" s="103" t="s">
        <v>53</v>
      </c>
      <c r="E9" s="104">
        <v>0</v>
      </c>
      <c r="F9" s="105">
        <v>0</v>
      </c>
    </row>
    <row r="10" spans="1:6" ht="28.8" customHeight="1">
      <c r="A10" s="106" t="s">
        <v>54</v>
      </c>
      <c r="B10" s="107">
        <v>0</v>
      </c>
      <c r="C10" s="108">
        <v>0</v>
      </c>
      <c r="D10" s="109" t="s">
        <v>41</v>
      </c>
      <c r="E10" s="110" t="s">
        <v>41</v>
      </c>
      <c r="F10" s="111" t="s">
        <v>41</v>
      </c>
    </row>
    <row r="11" spans="1:6" ht="28.8" customHeight="1">
      <c r="A11" s="112" t="s">
        <v>55</v>
      </c>
      <c r="B11" s="113">
        <v>464829.14</v>
      </c>
      <c r="C11" s="114">
        <v>475659.32</v>
      </c>
      <c r="D11" s="115" t="s">
        <v>41</v>
      </c>
      <c r="E11" s="116" t="s">
        <v>41</v>
      </c>
      <c r="F11" s="117" t="s">
        <v>41</v>
      </c>
    </row>
    <row r="12" spans="1:6" ht="28.8" customHeight="1">
      <c r="A12" s="118" t="s">
        <v>56</v>
      </c>
      <c r="B12" s="119">
        <v>3176829.19</v>
      </c>
      <c r="C12" s="120">
        <v>3176829.19</v>
      </c>
      <c r="D12" s="121" t="s">
        <v>41</v>
      </c>
      <c r="E12" s="122" t="s">
        <v>41</v>
      </c>
      <c r="F12" s="123" t="s">
        <v>41</v>
      </c>
    </row>
    <row r="13" spans="1:6" ht="28.8" customHeight="1">
      <c r="A13" s="124" t="s">
        <v>57</v>
      </c>
      <c r="B13" s="125">
        <v>52589.89</v>
      </c>
      <c r="C13" s="126">
        <v>53000</v>
      </c>
      <c r="D13" s="127" t="s">
        <v>41</v>
      </c>
      <c r="E13" s="128" t="s">
        <v>41</v>
      </c>
      <c r="F13" s="129" t="s">
        <v>41</v>
      </c>
    </row>
    <row r="14" spans="1:6" ht="28.8" customHeight="1">
      <c r="A14" s="130" t="s">
        <v>58</v>
      </c>
      <c r="B14" s="131">
        <v>96369.34</v>
      </c>
      <c r="C14" s="132">
        <v>96500</v>
      </c>
      <c r="D14" s="133" t="s">
        <v>41</v>
      </c>
      <c r="E14" s="134" t="s">
        <v>41</v>
      </c>
      <c r="F14" s="135" t="s">
        <v>41</v>
      </c>
    </row>
    <row r="15" spans="1:6" ht="28.8" customHeight="1">
      <c r="A15" s="136" t="s">
        <v>59</v>
      </c>
      <c r="B15" s="30">
        <f>B5+B7+B10+B11+B12+B13+B14</f>
        <v>64323641.560000002</v>
      </c>
      <c r="C15" s="30">
        <f>C5+C7+C10+C11+C12+C13+C14</f>
        <v>66245060.509999998</v>
      </c>
      <c r="D15" s="137" t="s">
        <v>60</v>
      </c>
      <c r="E15" s="30">
        <f>E5+E6+E7+E8+E9</f>
        <v>46135128.5</v>
      </c>
      <c r="F15" s="30">
        <f>F5+F6+F7+F8+F9</f>
        <v>50237677.159999996</v>
      </c>
    </row>
    <row r="16" spans="1:6" ht="28.8" customHeight="1">
      <c r="A16" s="138" t="s">
        <v>61</v>
      </c>
      <c r="B16" s="139">
        <v>0</v>
      </c>
      <c r="C16" s="140">
        <v>0</v>
      </c>
      <c r="D16" s="141" t="s">
        <v>62</v>
      </c>
      <c r="E16" s="142">
        <v>0</v>
      </c>
      <c r="F16" s="143">
        <v>0</v>
      </c>
    </row>
    <row r="17" spans="1:6" ht="28.8" customHeight="1">
      <c r="A17" s="144" t="s">
        <v>63</v>
      </c>
      <c r="B17" s="145">
        <v>0</v>
      </c>
      <c r="C17" s="146">
        <v>0</v>
      </c>
      <c r="D17" s="147" t="s">
        <v>64</v>
      </c>
      <c r="E17" s="148">
        <v>0</v>
      </c>
      <c r="F17" s="149">
        <v>0</v>
      </c>
    </row>
    <row r="18" spans="1:6" ht="28.8" customHeight="1">
      <c r="A18" s="150" t="s">
        <v>65</v>
      </c>
      <c r="B18" s="151">
        <f>B15+B16+B17</f>
        <v>64323641.560000002</v>
      </c>
      <c r="C18" s="151">
        <f>C15+C16+C17</f>
        <v>66245060.509999998</v>
      </c>
      <c r="D18" s="152" t="s">
        <v>66</v>
      </c>
      <c r="E18" s="30">
        <f>E15+E16+E17</f>
        <v>46135128.5</v>
      </c>
      <c r="F18" s="30">
        <f>F15+F16+F17</f>
        <v>50237677.159999996</v>
      </c>
    </row>
    <row r="19" spans="1:6" ht="28.8" customHeight="1">
      <c r="A19" s="153" t="s">
        <v>41</v>
      </c>
      <c r="B19" s="154" t="s">
        <v>41</v>
      </c>
      <c r="C19" s="155" t="s">
        <v>41</v>
      </c>
      <c r="D19" s="156" t="s">
        <v>67</v>
      </c>
      <c r="E19" s="30">
        <f>B18-E18</f>
        <v>18188513.059999999</v>
      </c>
      <c r="F19" s="30">
        <f>C18-F18</f>
        <v>16007383.35</v>
      </c>
    </row>
    <row r="20" spans="1:6" ht="28.8" customHeight="1">
      <c r="A20" s="157" t="s">
        <v>68</v>
      </c>
      <c r="B20" s="158">
        <v>135687913.81</v>
      </c>
      <c r="C20" s="159">
        <f>E20</f>
        <v>153876426.87</v>
      </c>
      <c r="D20" s="160" t="s">
        <v>69</v>
      </c>
      <c r="E20" s="30">
        <f>B20+E19</f>
        <v>153876426.87</v>
      </c>
      <c r="F20" s="30">
        <f>C20+F19</f>
        <v>169883810.22</v>
      </c>
    </row>
    <row r="21" spans="1:6" ht="28.8" customHeight="1">
      <c r="A21" s="161" t="s">
        <v>43</v>
      </c>
      <c r="B21" s="59">
        <f>B18+B20</f>
        <v>200011555.37</v>
      </c>
      <c r="C21" s="59">
        <f>C18+C20</f>
        <v>220121487.38</v>
      </c>
      <c r="D21" s="162" t="s">
        <v>43</v>
      </c>
      <c r="E21" s="151">
        <f>E18+E20</f>
        <v>200011555.37</v>
      </c>
      <c r="F21" s="151">
        <f>F18+F20</f>
        <v>220121487.38</v>
      </c>
    </row>
    <row r="22" spans="1:6" ht="16.2" customHeight="1">
      <c r="A22" s="163"/>
      <c r="B22" s="164"/>
      <c r="C22" s="165"/>
      <c r="D22" s="166"/>
      <c r="E22" s="167"/>
      <c r="F22" s="168" t="s">
        <v>70</v>
      </c>
    </row>
  </sheetData>
  <mergeCells count="3">
    <mergeCell ref="A1:F1"/>
    <mergeCell ref="E2:F2"/>
    <mergeCell ref="F4"/>
  </mergeCells>
  <phoneticPr fontId="15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80" pageOrder="overThenDown" orientation="landscape" errors="blank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0"/>
  <sheetViews>
    <sheetView showGridLines="0" showZeros="0" zoomScalePageLayoutView="60" workbookViewId="0">
      <pane activePane="bottomRight" state="frozen"/>
      <selection sqref="A1:F1"/>
    </sheetView>
  </sheetViews>
  <sheetFormatPr defaultColWidth="8" defaultRowHeight="14.4"/>
  <cols>
    <col min="1" max="1" width="32.44140625" style="1"/>
    <col min="2" max="3" width="26.5546875" style="1"/>
    <col min="4" max="4" width="32.44140625" style="1"/>
    <col min="5" max="6" width="26.5546875" style="1"/>
  </cols>
  <sheetData>
    <row r="1" spans="1:6" ht="48" customHeight="1">
      <c r="A1" s="435" t="s">
        <v>71</v>
      </c>
      <c r="B1" s="436"/>
      <c r="C1" s="436"/>
      <c r="D1" s="436"/>
      <c r="E1" s="436"/>
      <c r="F1" s="436"/>
    </row>
    <row r="2" spans="1:6" ht="21" customHeight="1">
      <c r="A2" s="169"/>
      <c r="B2" s="170"/>
      <c r="C2" s="171"/>
      <c r="D2" s="172"/>
      <c r="E2" s="173"/>
      <c r="F2" s="438" t="s">
        <v>1</v>
      </c>
    </row>
    <row r="3" spans="1:6" ht="21" customHeight="1">
      <c r="A3" s="174" t="s">
        <v>5</v>
      </c>
      <c r="B3" s="175"/>
      <c r="C3" s="176"/>
      <c r="D3" s="177"/>
      <c r="E3" s="178"/>
      <c r="F3" s="179" t="s">
        <v>6</v>
      </c>
    </row>
    <row r="4" spans="1:6" ht="28.8" customHeight="1">
      <c r="A4" s="440" t="s">
        <v>7</v>
      </c>
      <c r="B4" s="440" t="s">
        <v>34</v>
      </c>
      <c r="C4" s="440" t="s">
        <v>35</v>
      </c>
      <c r="D4" s="440" t="s">
        <v>7</v>
      </c>
      <c r="E4" s="440" t="s">
        <v>34</v>
      </c>
      <c r="F4" s="440" t="s">
        <v>35</v>
      </c>
    </row>
    <row r="5" spans="1:6" ht="28.8" customHeight="1">
      <c r="A5" s="180" t="s">
        <v>36</v>
      </c>
      <c r="B5" s="181">
        <v>93858297.859999999</v>
      </c>
      <c r="C5" s="182">
        <v>93883960.959999993</v>
      </c>
      <c r="D5" s="183" t="s">
        <v>37</v>
      </c>
      <c r="E5" s="184">
        <v>168978974.30000001</v>
      </c>
      <c r="F5" s="185">
        <v>180805760.96000001</v>
      </c>
    </row>
    <row r="6" spans="1:6" ht="28.8" customHeight="1">
      <c r="A6" s="186" t="s">
        <v>72</v>
      </c>
      <c r="B6" s="187">
        <v>93293140.150000006</v>
      </c>
      <c r="C6" s="188">
        <v>93758125.819999993</v>
      </c>
      <c r="D6" s="189" t="s">
        <v>73</v>
      </c>
      <c r="E6" s="190">
        <v>29375.7</v>
      </c>
      <c r="F6" s="191">
        <v>30000</v>
      </c>
    </row>
    <row r="7" spans="1:6" ht="28.8" customHeight="1">
      <c r="A7" s="192" t="s">
        <v>38</v>
      </c>
      <c r="B7" s="193">
        <v>74890000</v>
      </c>
      <c r="C7" s="194">
        <v>87141800</v>
      </c>
      <c r="D7" s="195" t="s">
        <v>74</v>
      </c>
      <c r="E7" s="196">
        <v>285877.09999999998</v>
      </c>
      <c r="F7" s="197">
        <v>0</v>
      </c>
    </row>
    <row r="8" spans="1:6" ht="28.8" customHeight="1">
      <c r="A8" s="198" t="s">
        <v>39</v>
      </c>
      <c r="B8" s="199">
        <v>58000000</v>
      </c>
      <c r="C8" s="200">
        <v>67941800</v>
      </c>
      <c r="D8" s="201" t="s">
        <v>41</v>
      </c>
      <c r="E8" s="202" t="s">
        <v>41</v>
      </c>
      <c r="F8" s="203" t="s">
        <v>41</v>
      </c>
    </row>
    <row r="9" spans="1:6" ht="28.8" customHeight="1">
      <c r="A9" s="204" t="s">
        <v>40</v>
      </c>
      <c r="B9" s="205">
        <v>182042.85</v>
      </c>
      <c r="C9" s="206">
        <v>200000</v>
      </c>
      <c r="D9" s="207" t="s">
        <v>41</v>
      </c>
      <c r="E9" s="208" t="s">
        <v>41</v>
      </c>
      <c r="F9" s="209" t="s">
        <v>41</v>
      </c>
    </row>
    <row r="10" spans="1:6" ht="28.8" customHeight="1">
      <c r="A10" s="210" t="s">
        <v>75</v>
      </c>
      <c r="B10" s="211">
        <v>363886.39</v>
      </c>
      <c r="C10" s="212">
        <v>260000</v>
      </c>
      <c r="D10" s="213" t="s">
        <v>41</v>
      </c>
      <c r="E10" s="214" t="s">
        <v>41</v>
      </c>
      <c r="F10" s="215" t="s">
        <v>41</v>
      </c>
    </row>
    <row r="11" spans="1:6" ht="28.8" customHeight="1">
      <c r="A11" s="216" t="s">
        <v>76</v>
      </c>
      <c r="B11" s="217">
        <v>0</v>
      </c>
      <c r="C11" s="218">
        <v>0</v>
      </c>
      <c r="D11" s="219" t="s">
        <v>41</v>
      </c>
      <c r="E11" s="220" t="s">
        <v>41</v>
      </c>
      <c r="F11" s="221" t="s">
        <v>41</v>
      </c>
    </row>
    <row r="12" spans="1:6" ht="28.8" customHeight="1">
      <c r="A12" s="222" t="s">
        <v>42</v>
      </c>
      <c r="B12" s="223">
        <v>0</v>
      </c>
      <c r="C12" s="224">
        <v>0</v>
      </c>
      <c r="D12" s="225" t="s">
        <v>41</v>
      </c>
      <c r="E12" s="226" t="s">
        <v>41</v>
      </c>
      <c r="F12" s="227" t="s">
        <v>41</v>
      </c>
    </row>
    <row r="13" spans="1:6" ht="28.8" customHeight="1">
      <c r="A13" s="228" t="s">
        <v>77</v>
      </c>
      <c r="B13" s="151">
        <f>B5+B7+B9+B10+B11</f>
        <v>169294227.09999999</v>
      </c>
      <c r="C13" s="151">
        <f>C5+C7+C9+C10+C11</f>
        <v>181485760.96000001</v>
      </c>
      <c r="D13" s="229" t="s">
        <v>78</v>
      </c>
      <c r="E13" s="151">
        <f>E5+E6+E7</f>
        <v>169294227.09999999</v>
      </c>
      <c r="F13" s="60">
        <f>F5+F6+F7</f>
        <v>180835760.96000001</v>
      </c>
    </row>
    <row r="14" spans="1:6" ht="28.8" customHeight="1">
      <c r="A14" s="230" t="s">
        <v>79</v>
      </c>
      <c r="B14" s="231">
        <v>0</v>
      </c>
      <c r="C14" s="232">
        <v>0</v>
      </c>
      <c r="D14" s="233" t="s">
        <v>80</v>
      </c>
      <c r="E14" s="234">
        <v>0</v>
      </c>
      <c r="F14" s="235">
        <v>0</v>
      </c>
    </row>
    <row r="15" spans="1:6" ht="28.8" customHeight="1">
      <c r="A15" s="236" t="s">
        <v>81</v>
      </c>
      <c r="B15" s="237">
        <v>0</v>
      </c>
      <c r="C15" s="238">
        <v>0</v>
      </c>
      <c r="D15" s="239" t="s">
        <v>82</v>
      </c>
      <c r="E15" s="240">
        <v>0</v>
      </c>
      <c r="F15" s="241">
        <v>0</v>
      </c>
    </row>
    <row r="16" spans="1:6" ht="28.8" customHeight="1">
      <c r="A16" s="242" t="s">
        <v>83</v>
      </c>
      <c r="B16" s="30">
        <f>B13+B14+B15</f>
        <v>169294227.09999999</v>
      </c>
      <c r="C16" s="151">
        <f>C13+C14+C15</f>
        <v>181485760.96000001</v>
      </c>
      <c r="D16" s="243" t="s">
        <v>84</v>
      </c>
      <c r="E16" s="30">
        <f>E13+E14+E15</f>
        <v>169294227.09999999</v>
      </c>
      <c r="F16" s="32">
        <f>F13+F14+F15</f>
        <v>180835760.96000001</v>
      </c>
    </row>
    <row r="17" spans="1:6" ht="28.8" customHeight="1">
      <c r="A17" s="244" t="s">
        <v>41</v>
      </c>
      <c r="B17" s="245" t="s">
        <v>41</v>
      </c>
      <c r="C17" s="246" t="s">
        <v>41</v>
      </c>
      <c r="D17" s="247" t="s">
        <v>85</v>
      </c>
      <c r="E17" s="30">
        <f>B16-E16</f>
        <v>0</v>
      </c>
      <c r="F17" s="32">
        <f>C16-F16</f>
        <v>649999.99999996996</v>
      </c>
    </row>
    <row r="18" spans="1:6" ht="28.8" customHeight="1">
      <c r="A18" s="248" t="s">
        <v>86</v>
      </c>
      <c r="B18" s="249">
        <v>2762698.29</v>
      </c>
      <c r="C18" s="30">
        <f>E18</f>
        <v>2762698.29</v>
      </c>
      <c r="D18" s="250" t="s">
        <v>87</v>
      </c>
      <c r="E18" s="30">
        <f>B18+E17</f>
        <v>2762698.29</v>
      </c>
      <c r="F18" s="32">
        <f>C18+F17</f>
        <v>3412698.2899999698</v>
      </c>
    </row>
    <row r="19" spans="1:6" ht="28.8" customHeight="1">
      <c r="A19" s="251" t="s">
        <v>43</v>
      </c>
      <c r="B19" s="30">
        <f>B16+B18</f>
        <v>172056925.38999999</v>
      </c>
      <c r="C19" s="30">
        <f>C16+C18</f>
        <v>184248459.25</v>
      </c>
      <c r="D19" s="252" t="s">
        <v>43</v>
      </c>
      <c r="E19" s="30">
        <f>E16+E18</f>
        <v>172056925.38999999</v>
      </c>
      <c r="F19" s="60">
        <f>F16+F18</f>
        <v>184248459.25</v>
      </c>
    </row>
    <row r="20" spans="1:6" ht="28.8" customHeight="1">
      <c r="A20" s="253"/>
      <c r="B20" s="254"/>
      <c r="C20" s="255"/>
      <c r="D20" s="256"/>
      <c r="E20" s="257"/>
      <c r="F20" s="258" t="s">
        <v>88</v>
      </c>
    </row>
  </sheetData>
  <mergeCells count="8">
    <mergeCell ref="A1:F1"/>
    <mergeCell ref="F2"/>
    <mergeCell ref="A4"/>
    <mergeCell ref="B4"/>
    <mergeCell ref="C4"/>
    <mergeCell ref="D4"/>
    <mergeCell ref="E4"/>
    <mergeCell ref="F4"/>
  </mergeCells>
  <phoneticPr fontId="15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90" pageOrder="overThenDown" orientation="landscape" errors="blank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5"/>
  <sheetViews>
    <sheetView tabSelected="1" zoomScalePageLayoutView="60" workbookViewId="0">
      <selection activeCell="C7" sqref="C7"/>
    </sheetView>
  </sheetViews>
  <sheetFormatPr defaultColWidth="8" defaultRowHeight="14.4"/>
  <cols>
    <col min="1" max="1" width="54.44140625" style="1"/>
    <col min="2" max="2" width="7.21875" style="1"/>
    <col min="3" max="4" width="23.6640625" style="1"/>
    <col min="5" max="5" width="54.44140625" style="1"/>
    <col min="6" max="6" width="7.21875" style="1"/>
    <col min="7" max="8" width="23.6640625" style="1"/>
  </cols>
  <sheetData>
    <row r="1" spans="1:8" ht="63" customHeight="1">
      <c r="A1" s="442" t="s">
        <v>89</v>
      </c>
      <c r="B1" s="441"/>
      <c r="C1" s="441"/>
      <c r="D1" s="441"/>
      <c r="E1" s="441"/>
      <c r="F1" s="441"/>
      <c r="G1" s="441"/>
      <c r="H1" s="441"/>
    </row>
    <row r="2" spans="1:8" ht="21" customHeight="1">
      <c r="A2" s="260" t="s">
        <v>5</v>
      </c>
      <c r="B2" s="261"/>
      <c r="C2" s="262"/>
      <c r="D2" s="263"/>
      <c r="E2" s="264"/>
      <c r="F2" s="265"/>
      <c r="G2" s="266"/>
      <c r="H2" s="267" t="s">
        <v>2</v>
      </c>
    </row>
    <row r="3" spans="1:8" ht="28.2" customHeight="1">
      <c r="A3" s="268" t="s">
        <v>7</v>
      </c>
      <c r="B3" s="269" t="s">
        <v>90</v>
      </c>
      <c r="C3" s="270" t="s">
        <v>34</v>
      </c>
      <c r="D3" s="271" t="s">
        <v>35</v>
      </c>
      <c r="E3" s="272" t="s">
        <v>7</v>
      </c>
      <c r="F3" s="273" t="s">
        <v>90</v>
      </c>
      <c r="G3" s="274" t="s">
        <v>34</v>
      </c>
      <c r="H3" s="275" t="s">
        <v>35</v>
      </c>
    </row>
    <row r="4" spans="1:8" ht="28.2" customHeight="1">
      <c r="A4" s="276" t="s">
        <v>91</v>
      </c>
      <c r="B4" s="277" t="s">
        <v>41</v>
      </c>
      <c r="C4" s="278" t="s">
        <v>41</v>
      </c>
      <c r="D4" s="279" t="s">
        <v>41</v>
      </c>
      <c r="E4" s="280" t="s">
        <v>92</v>
      </c>
      <c r="F4" s="281" t="s">
        <v>93</v>
      </c>
      <c r="G4" s="282">
        <v>0</v>
      </c>
      <c r="H4" s="283">
        <v>0</v>
      </c>
    </row>
    <row r="5" spans="1:8" ht="28.2" customHeight="1">
      <c r="A5" s="284" t="s">
        <v>94</v>
      </c>
      <c r="B5" s="285" t="s">
        <v>95</v>
      </c>
      <c r="C5" s="286">
        <f>C6+C8+C9</f>
        <v>0</v>
      </c>
      <c r="D5" s="286">
        <f>D6+D8+D9</f>
        <v>0</v>
      </c>
      <c r="E5" s="287" t="s">
        <v>96</v>
      </c>
      <c r="F5" s="288" t="s">
        <v>93</v>
      </c>
      <c r="G5" s="289">
        <v>0</v>
      </c>
      <c r="H5" s="290">
        <v>0</v>
      </c>
    </row>
    <row r="6" spans="1:8" ht="28.2" customHeight="1">
      <c r="A6" s="291" t="s">
        <v>97</v>
      </c>
      <c r="B6" s="292" t="s">
        <v>95</v>
      </c>
      <c r="C6" s="293">
        <v>0</v>
      </c>
      <c r="D6" s="294">
        <v>0</v>
      </c>
      <c r="E6" s="295" t="s">
        <v>98</v>
      </c>
      <c r="F6" s="296" t="s">
        <v>93</v>
      </c>
      <c r="G6" s="259">
        <f>C24-G4+G5</f>
        <v>0</v>
      </c>
      <c r="H6" s="259">
        <f>D24-H4+H5</f>
        <v>0</v>
      </c>
    </row>
    <row r="7" spans="1:8" ht="28.2" customHeight="1">
      <c r="A7" s="297" t="s">
        <v>99</v>
      </c>
      <c r="B7" s="298" t="s">
        <v>95</v>
      </c>
      <c r="C7" s="299">
        <v>0</v>
      </c>
      <c r="D7" s="300">
        <v>0</v>
      </c>
      <c r="E7" s="301" t="s">
        <v>100</v>
      </c>
      <c r="F7" s="302" t="s">
        <v>93</v>
      </c>
      <c r="G7" s="303">
        <v>0</v>
      </c>
      <c r="H7" s="304">
        <v>0</v>
      </c>
    </row>
    <row r="8" spans="1:8" ht="28.2" customHeight="1">
      <c r="A8" s="305" t="s">
        <v>101</v>
      </c>
      <c r="B8" s="306" t="s">
        <v>95</v>
      </c>
      <c r="C8" s="307">
        <v>0</v>
      </c>
      <c r="D8" s="308">
        <v>0</v>
      </c>
      <c r="E8" s="309" t="s">
        <v>102</v>
      </c>
      <c r="F8" s="310" t="s">
        <v>93</v>
      </c>
      <c r="G8" s="311">
        <v>0</v>
      </c>
      <c r="H8" s="312">
        <v>0</v>
      </c>
    </row>
    <row r="9" spans="1:8" ht="28.2" customHeight="1">
      <c r="A9" s="313" t="s">
        <v>103</v>
      </c>
      <c r="B9" s="314" t="s">
        <v>95</v>
      </c>
      <c r="C9" s="315">
        <v>0</v>
      </c>
      <c r="D9" s="316">
        <v>0</v>
      </c>
      <c r="E9" s="317" t="s">
        <v>104</v>
      </c>
      <c r="F9" s="318" t="s">
        <v>41</v>
      </c>
      <c r="G9" s="319" t="s">
        <v>41</v>
      </c>
      <c r="H9" s="320" t="s">
        <v>41</v>
      </c>
    </row>
    <row r="10" spans="1:8" ht="28.2" customHeight="1">
      <c r="A10" s="321" t="s">
        <v>105</v>
      </c>
      <c r="B10" s="322" t="s">
        <v>95</v>
      </c>
      <c r="C10" s="323">
        <v>0</v>
      </c>
      <c r="D10" s="324">
        <v>0</v>
      </c>
      <c r="E10" s="325" t="s">
        <v>106</v>
      </c>
      <c r="F10" s="326" t="s">
        <v>95</v>
      </c>
      <c r="G10" s="327">
        <v>78459</v>
      </c>
      <c r="H10" s="328">
        <v>78570</v>
      </c>
    </row>
    <row r="11" spans="1:8" ht="28.2" customHeight="1">
      <c r="A11" s="329" t="s">
        <v>107</v>
      </c>
      <c r="B11" s="330" t="s">
        <v>95</v>
      </c>
      <c r="C11" s="331">
        <v>0</v>
      </c>
      <c r="D11" s="332">
        <v>0</v>
      </c>
      <c r="E11" s="333" t="s">
        <v>108</v>
      </c>
      <c r="F11" s="334" t="s">
        <v>95</v>
      </c>
      <c r="G11" s="335">
        <v>54490</v>
      </c>
      <c r="H11" s="336">
        <v>54495</v>
      </c>
    </row>
    <row r="12" spans="1:8" ht="28.2" customHeight="1">
      <c r="A12" s="337" t="s">
        <v>109</v>
      </c>
      <c r="B12" s="338" t="s">
        <v>95</v>
      </c>
      <c r="C12" s="339">
        <v>0</v>
      </c>
      <c r="D12" s="340">
        <v>0</v>
      </c>
      <c r="E12" s="341" t="s">
        <v>110</v>
      </c>
      <c r="F12" s="342" t="s">
        <v>95</v>
      </c>
      <c r="G12" s="343">
        <v>27100</v>
      </c>
      <c r="H12" s="344">
        <v>27120</v>
      </c>
    </row>
    <row r="13" spans="1:8" ht="28.2" customHeight="1">
      <c r="A13" s="345" t="s">
        <v>111</v>
      </c>
      <c r="B13" s="346" t="s">
        <v>95</v>
      </c>
      <c r="C13" s="347">
        <v>0</v>
      </c>
      <c r="D13" s="348">
        <v>0</v>
      </c>
      <c r="E13" s="349" t="s">
        <v>112</v>
      </c>
      <c r="F13" s="350" t="s">
        <v>113</v>
      </c>
      <c r="G13" s="259">
        <v>220.89</v>
      </c>
      <c r="H13" s="259">
        <v>224.33</v>
      </c>
    </row>
    <row r="14" spans="1:8" ht="28.2" customHeight="1">
      <c r="A14" s="351" t="s">
        <v>114</v>
      </c>
      <c r="B14" s="352" t="s">
        <v>93</v>
      </c>
      <c r="C14" s="353">
        <v>0</v>
      </c>
      <c r="D14" s="354">
        <v>0</v>
      </c>
      <c r="E14" s="355" t="s">
        <v>115</v>
      </c>
      <c r="F14" s="356" t="s">
        <v>113</v>
      </c>
      <c r="G14" s="259">
        <v>7.28</v>
      </c>
      <c r="H14" s="259">
        <v>32.54</v>
      </c>
    </row>
    <row r="15" spans="1:8" ht="28.2" customHeight="1">
      <c r="A15" s="357" t="s">
        <v>116</v>
      </c>
      <c r="B15" s="358" t="s">
        <v>93</v>
      </c>
      <c r="C15" s="359">
        <v>0</v>
      </c>
      <c r="D15" s="360">
        <v>0</v>
      </c>
      <c r="E15" s="361" t="s">
        <v>117</v>
      </c>
      <c r="F15" s="362" t="s">
        <v>41</v>
      </c>
      <c r="G15" s="363" t="s">
        <v>41</v>
      </c>
      <c r="H15" s="364" t="s">
        <v>41</v>
      </c>
    </row>
    <row r="16" spans="1:8" ht="28.2" customHeight="1">
      <c r="A16" s="365" t="s">
        <v>118</v>
      </c>
      <c r="B16" s="366" t="s">
        <v>119</v>
      </c>
      <c r="C16" s="259">
        <f>IF(C14=0,0,(C22+G5)/C14*100)</f>
        <v>0</v>
      </c>
      <c r="D16" s="259">
        <f>IF(D14=0,0,(D22+H5)/D14*100)</f>
        <v>0</v>
      </c>
      <c r="E16" s="367" t="s">
        <v>94</v>
      </c>
      <c r="F16" s="368" t="s">
        <v>95</v>
      </c>
      <c r="G16" s="369">
        <f>G17+G18</f>
        <v>7551</v>
      </c>
      <c r="H16" s="369">
        <f>H17+H18</f>
        <v>7655</v>
      </c>
    </row>
    <row r="17" spans="1:8" ht="28.2" customHeight="1">
      <c r="A17" s="370" t="s">
        <v>120</v>
      </c>
      <c r="B17" s="371" t="s">
        <v>119</v>
      </c>
      <c r="C17" s="372">
        <v>0</v>
      </c>
      <c r="D17" s="373">
        <v>0</v>
      </c>
      <c r="E17" s="374" t="s">
        <v>121</v>
      </c>
      <c r="F17" s="375" t="s">
        <v>95</v>
      </c>
      <c r="G17" s="376">
        <v>4816</v>
      </c>
      <c r="H17" s="377">
        <v>4840</v>
      </c>
    </row>
    <row r="18" spans="1:8" ht="28.2" customHeight="1">
      <c r="A18" s="378" t="s">
        <v>122</v>
      </c>
      <c r="B18" s="379" t="s">
        <v>119</v>
      </c>
      <c r="C18" s="380">
        <v>0</v>
      </c>
      <c r="D18" s="381">
        <v>0</v>
      </c>
      <c r="E18" s="382" t="s">
        <v>123</v>
      </c>
      <c r="F18" s="383" t="s">
        <v>95</v>
      </c>
      <c r="G18" s="384">
        <v>2735</v>
      </c>
      <c r="H18" s="385">
        <v>2815</v>
      </c>
    </row>
    <row r="19" spans="1:8" ht="28.2" customHeight="1">
      <c r="A19" s="386" t="s">
        <v>124</v>
      </c>
      <c r="B19" s="387" t="s">
        <v>119</v>
      </c>
      <c r="C19" s="388">
        <v>0</v>
      </c>
      <c r="D19" s="389">
        <v>0</v>
      </c>
      <c r="E19" s="390" t="s">
        <v>109</v>
      </c>
      <c r="F19" s="391" t="s">
        <v>95</v>
      </c>
      <c r="G19" s="392">
        <v>4816</v>
      </c>
      <c r="H19" s="393">
        <v>4840</v>
      </c>
    </row>
    <row r="20" spans="1:8" ht="28.2" customHeight="1">
      <c r="A20" s="394" t="s">
        <v>125</v>
      </c>
      <c r="B20" s="395" t="s">
        <v>113</v>
      </c>
      <c r="C20" s="259">
        <f>IF(C12=0,0,C14/C12)</f>
        <v>0</v>
      </c>
      <c r="D20" s="259">
        <f>IF(D12=0,0,D14/D12)</f>
        <v>0</v>
      </c>
      <c r="E20" s="396" t="s">
        <v>114</v>
      </c>
      <c r="F20" s="397" t="s">
        <v>93</v>
      </c>
      <c r="G20" s="398">
        <v>388721417.27999997</v>
      </c>
      <c r="H20" s="399">
        <v>390658857.60000002</v>
      </c>
    </row>
    <row r="21" spans="1:8" ht="28.2" customHeight="1">
      <c r="A21" s="400" t="s">
        <v>126</v>
      </c>
      <c r="B21" s="401" t="s">
        <v>41</v>
      </c>
      <c r="C21" s="402" t="s">
        <v>41</v>
      </c>
      <c r="D21" s="403" t="s">
        <v>41</v>
      </c>
      <c r="E21" s="404" t="s">
        <v>118</v>
      </c>
      <c r="F21" s="405" t="s">
        <v>119</v>
      </c>
      <c r="G21" s="259">
        <v>24</v>
      </c>
      <c r="H21" s="259">
        <v>24</v>
      </c>
    </row>
    <row r="22" spans="1:8" ht="28.2" customHeight="1">
      <c r="A22" s="406" t="s">
        <v>127</v>
      </c>
      <c r="B22" s="407" t="s">
        <v>93</v>
      </c>
      <c r="C22" s="408">
        <v>0</v>
      </c>
      <c r="D22" s="409">
        <v>0</v>
      </c>
      <c r="E22" s="410" t="s">
        <v>125</v>
      </c>
      <c r="F22" s="411" t="s">
        <v>113</v>
      </c>
      <c r="G22" s="259">
        <f>IF(G19=0,0,G20/G19)</f>
        <v>80714.58</v>
      </c>
      <c r="H22" s="259">
        <f>IF(H19=0,0,H20/H19)</f>
        <v>80714.64</v>
      </c>
    </row>
    <row r="23" spans="1:8" ht="28.2" customHeight="1">
      <c r="A23" s="412" t="s">
        <v>128</v>
      </c>
      <c r="B23" s="413" t="s">
        <v>41</v>
      </c>
      <c r="C23" s="414" t="s">
        <v>41</v>
      </c>
      <c r="D23" s="415" t="s">
        <v>41</v>
      </c>
      <c r="E23" s="416" t="s">
        <v>129</v>
      </c>
      <c r="F23" s="417" t="s">
        <v>113</v>
      </c>
      <c r="G23" s="418">
        <v>74362</v>
      </c>
      <c r="H23" s="419">
        <v>79195</v>
      </c>
    </row>
    <row r="24" spans="1:8" ht="28.2" customHeight="1">
      <c r="A24" s="420" t="s">
        <v>130</v>
      </c>
      <c r="B24" s="421" t="s">
        <v>93</v>
      </c>
      <c r="C24" s="422">
        <v>0</v>
      </c>
      <c r="D24" s="259">
        <f>G6</f>
        <v>0</v>
      </c>
      <c r="E24" s="423" t="s">
        <v>41</v>
      </c>
      <c r="F24" s="424" t="s">
        <v>41</v>
      </c>
      <c r="G24" s="425" t="s">
        <v>41</v>
      </c>
      <c r="H24" s="426" t="s">
        <v>41</v>
      </c>
    </row>
    <row r="25" spans="1:8" ht="16.2" customHeight="1">
      <c r="A25" s="427"/>
      <c r="B25" s="428"/>
      <c r="C25" s="429"/>
      <c r="D25" s="430"/>
      <c r="E25" s="431"/>
      <c r="F25" s="432"/>
      <c r="G25" s="433"/>
      <c r="H25" s="434" t="s">
        <v>131</v>
      </c>
    </row>
  </sheetData>
  <mergeCells count="1">
    <mergeCell ref="A1:H1"/>
  </mergeCells>
  <phoneticPr fontId="15" type="noConversion"/>
  <pageMargins left="1.1811023622047201" right="1.1811023622047201" top="1.1811023622047201" bottom="1.1811023622047201" header="0.51180999999999999" footer="0.51180999999999999"/>
  <pageSetup paperSize="9" scale="60" pageOrder="overThenDown" orientation="landscape" errors="blank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预算总表</vt:lpstr>
      <vt:lpstr>城乡居民基本养老收支预算表</vt:lpstr>
      <vt:lpstr>机关事业单位基本养老收支预算表</vt:lpstr>
      <vt:lpstr>基本养老基础资料表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AutoBVT</cp:lastModifiedBy>
  <dcterms:created xsi:type="dcterms:W3CDTF">2023-03-07T09:36:40Z</dcterms:created>
  <dcterms:modified xsi:type="dcterms:W3CDTF">2023-03-07T01:38:39Z</dcterms:modified>
</cp:coreProperties>
</file>