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in" ContentType="application/vnd.openxmlformats-officedocument.spreadsheetml.printerSettings"/>
  <Default Extension="jpeg" ContentType="image/jpeg"/>
  <Default Extension="png" ContentType="image/png"/>
  <Default Extension="wmf" ContentType="image/x-wmf"/>
  <Default Extension="emf" ContentType="image/x-emf"/>
  <Override ContentType="application/vnd.openxmlformats-package.core-properties+xml" PartName="/docProps/core.xml"/>
  <Override ContentType="application/vnd.openxmlformats-officedocument.spreadsheetml.sheet.main+xml" PartName="/xl/workbook.xml"/>
  <Override ContentType="application/vnd.openxmlformats-officedocument.extended-properties+xml" PartName="/docProps/app.xml"/>
  <Override ContentType="application/vnd.openxmlformats-officedocument.spreadsheetml.styles+xml" PartName="/xl/styles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sharedStrings+xml" PartName="/xl/sharedStrings.xml"/>
  <Override ContentType="application/vnd.openxmlformats-officedocument.theme+xml" PartName="/xl/theme/theme1.xml"/>
</Types>
</file>

<file path=_rels/.rels><?xml version="1.0" encoding="UTF-8" standalone="yes"?><Relationships xmlns="http://schemas.openxmlformats.org/package/2006/relationships" 
><Relationship Target="docProps/core.xml" Type="http://schemas.openxmlformats.org/package/2006/relationships/metadata/core-properties" Id="rId1" /><Relationship Target="xl/workbook.xml" Type="http://schemas.openxmlformats.org/officeDocument/2006/relationships/officeDocument" Id="rId2" /><Relationship Target="docProps/app.xml" Type="http://schemas.openxmlformats.org/officeDocument/2006/relationships/extended-properties" Id="rId3" /></Relationships>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5246"/>
  <workbookPr saveExternalLinkValues="0" defaultThemeVersion="124226"/>
  <bookViews>
    <workbookView minimized="1" windowWidth="11700" windowHeight="8540"/>
  </bookViews>
  <sheets>
    <sheet name="决算汇总封面" sheetId="1" r:id="rId2"/>
    <sheet name="基层封面" sheetId="2" r:id="rId3"/>
    <sheet name="目录" sheetId="3" r:id="rId4"/>
    <sheet name="社会保险基金资产负债表" sheetId="4" r:id="rId5"/>
    <sheet name="社会保险基金决算收支总表" sheetId="5" r:id="rId6"/>
    <sheet name="企业职工基本养老保险基金收支表" sheetId="6" r:id="rId7"/>
    <sheet name="城乡居民基本养老保险基金收支表" sheetId="7" r:id="rId8"/>
    <sheet name="机关事业基本养老保险基金收支表" sheetId="8" r:id="rId9"/>
    <sheet name="职工基本医疗保险基金收支表" sheetId="9" r:id="rId10"/>
    <sheet name="城乡居民基本医疗保险基金收支表" sheetId="10" r:id="rId11"/>
    <sheet name="工伤保险基金收支表" sheetId="11" r:id="rId12"/>
    <sheet name="失业保险基金收支表" sheetId="12" r:id="rId13"/>
    <sheet name="生育保险基金收支表" sheetId="13" r:id="rId14"/>
    <sheet name="社会保障基金财政专户资产负债表" sheetId="14" r:id="rId15"/>
    <sheet name="社会保障基金财政专户收支表" sheetId="15" r:id="rId16"/>
    <sheet name="财政对社会保险基金补助资金情况表" sheetId="16" r:id="rId17"/>
    <sheet name="基本养老保险补充资料表" sheetId="17" r:id="rId18"/>
    <sheet name="基本医疗工伤生育补充资料表" sheetId="18" r:id="rId19"/>
    <sheet name="居民基本医疗保险补充资料表" sheetId="19" r:id="rId20"/>
    <sheet name="失业保险补充资料表" sheetId="20" r:id="rId21"/>
    <sheet name="其他养老保险情况表" sheetId="21" r:id="rId22"/>
    <sheet name="其他医疗保障情况表" sheetId="22" r:id="rId23"/>
    <sheet name="社会保险补充资料表" sheetId="23" r:id="rId24"/>
  </sheets>
  <calcPr calcId="125725" iterateDelta="0.001"/>
  <oleSize ref="A1"/>
</workbook>
</file>

<file path=xl/sharedStrings.xml><?xml version="1.0" encoding="utf-8"?>
<sst xmlns="http://schemas.openxmlformats.org/spreadsheetml/2006/main" count="605">
  <si>
    <t>2018 年 社 会 保 险 基 金 决 算</t>
  </si>
  <si>
    <t>人民政府 :</t>
  </si>
  <si>
    <t xml:space="preserve"> 批准日期 :</t>
  </si>
  <si>
    <t>年</t>
  </si>
  <si>
    <t>月</t>
  </si>
  <si>
    <t>日</t>
  </si>
  <si>
    <t>财政厅（局）:</t>
  </si>
  <si>
    <t>人力资源社会保障厅（局）:</t>
  </si>
  <si>
    <t xml:space="preserve"> 报送日期 :</t>
  </si>
  <si>
    <t>医疗保障局:</t>
  </si>
  <si>
    <t>卫生计生委:</t>
  </si>
  <si>
    <t>财政厅（局）负责人（章）:</t>
  </si>
  <si>
    <t xml:space="preserve"> 财务负责人（章）:</t>
  </si>
  <si>
    <t>经办人（章）:</t>
  </si>
  <si>
    <t>人力资源社会保障（厅）局负责人（章）:</t>
  </si>
  <si>
    <t>医疗保障局负责人（章）：</t>
  </si>
  <si>
    <t>卫生计生委负责人（章）：</t>
  </si>
  <si>
    <t>2018年社会保险基金决算</t>
  </si>
  <si>
    <t>（单位公章）</t>
  </si>
  <si>
    <t>单 位 名 称（章）：</t>
  </si>
  <si>
    <t>单位负责人 （章）：</t>
  </si>
  <si>
    <t>财务负责人 （章）：</t>
  </si>
  <si>
    <t>经  办  人 （章）：</t>
  </si>
  <si>
    <t>联   系  电  话  ：</t>
  </si>
  <si>
    <t>报   出  日  期  ：</t>
  </si>
  <si>
    <t>目        录</t>
  </si>
  <si>
    <t>一、社会保险基金资产负债表…………………………………………………………………………社决01表</t>
  </si>
  <si>
    <t>二、社会保险基金决算收支总表………………………………………………………………………社决02表</t>
  </si>
  <si>
    <t>三、企业职工基本养老保险基金收支表………………………………………………………………社决03表</t>
  </si>
  <si>
    <t>四、城乡居民基本养老保险基金收支表………………………………………………………………社决04表</t>
  </si>
  <si>
    <t>五、机关事业单位基本养老保险基金收支表…………………………………………………………社决05表</t>
  </si>
  <si>
    <t>六、职工基本医疗保险基金收支表……………………………………………………………………社决06表</t>
  </si>
  <si>
    <t>七、城乡居民基本医疗保险基金收支表………………………………………………………………社决07表</t>
  </si>
  <si>
    <t>八、工伤保险基金收支表………………………………………………………………………………社决08表</t>
  </si>
  <si>
    <t>九、失业保险基金收支表………………………………………………………………………………社决09表</t>
  </si>
  <si>
    <t>十、生育保险基金收支表………………………………………………………………………………社决10表</t>
  </si>
  <si>
    <t>十一、社会保障基金财政专户资产负债表……………………………………………………………社决11表</t>
  </si>
  <si>
    <t>十二、社会保障基金财政专户收支表…………………………………………………………………社决12表</t>
  </si>
  <si>
    <t>十三、财政对社会保险基金补助资金情况表………………………………………………………社决附01表</t>
  </si>
  <si>
    <t>十四、基本养老保险补充资料表……………………………………………………………………社决附02表</t>
  </si>
  <si>
    <t>十五、职工基本医疗保险、工伤保险、生育保险补充资料表……………………………………社决附03表</t>
  </si>
  <si>
    <t>十六、居民基本医疗保险补充资料表………………………………………………………………社决附04表</t>
  </si>
  <si>
    <t>十七、失业保险补充资料表…………………………………………………………………………社决附05表</t>
  </si>
  <si>
    <t>十八、其他养老保险情况表…………………………………………………………………………社决附06表</t>
  </si>
  <si>
    <t>十九、其他医疗保障情况表…………………………………………………………………………社决附07表</t>
  </si>
  <si>
    <t>二十、社会保险补充资料表…………………………………………………………………………社决附08表</t>
  </si>
  <si>
    <t>2018年社会保险基金资产负债表</t>
  </si>
  <si>
    <t>社决01表</t>
  </si>
  <si>
    <t>龙胜县财政局</t>
  </si>
  <si>
    <t>单位：元</t>
  </si>
  <si>
    <t>项      目</t>
  </si>
  <si>
    <t>合      计</t>
  </si>
  <si>
    <t>企业职工基本养老保险基金</t>
  </si>
  <si>
    <t>城乡居民基本养老保险基金</t>
  </si>
  <si>
    <t>机关事业单位基本养老保险基金</t>
  </si>
  <si>
    <t>职工基本医疗保险基金</t>
  </si>
  <si>
    <t>城乡居民基本医疗保险基金</t>
  </si>
  <si>
    <t>工伤保险基金</t>
  </si>
  <si>
    <t>失业保险基金</t>
  </si>
  <si>
    <t>生育保险基金</t>
  </si>
  <si>
    <t>年初数</t>
  </si>
  <si>
    <t>年末数</t>
  </si>
  <si>
    <t>一、资产</t>
  </si>
  <si>
    <t xml:space="preserve">    现金</t>
  </si>
  <si>
    <t xml:space="preserve">    支出户存款</t>
  </si>
  <si>
    <t xml:space="preserve">    财政专户存款</t>
  </si>
  <si>
    <t xml:space="preserve">    暂付款</t>
  </si>
  <si>
    <t xml:space="preserve">    其中：委托上级投资</t>
  </si>
  <si>
    <t>×</t>
  </si>
  <si>
    <t xml:space="preserve">          异地就医预付金</t>
  </si>
  <si>
    <t xml:space="preserve">    债券投资</t>
  </si>
  <si>
    <t xml:space="preserve">    委托投资</t>
  </si>
  <si>
    <t>二、负债</t>
  </si>
  <si>
    <t xml:space="preserve">    借入款项</t>
  </si>
  <si>
    <t xml:space="preserve">    暂收款</t>
  </si>
  <si>
    <t xml:space="preserve">    其中：下级归集委托投资</t>
  </si>
  <si>
    <t xml:space="preserve">          异地就医资金</t>
  </si>
  <si>
    <t>三、基金</t>
  </si>
  <si>
    <t>第 1 页</t>
  </si>
  <si>
    <t>2018年社会保险基金决算收支总表</t>
  </si>
  <si>
    <t>社决02表</t>
  </si>
  <si>
    <t>项        目</t>
  </si>
  <si>
    <t>合计</t>
  </si>
  <si>
    <t>企业职工基本
养老保险基金</t>
  </si>
  <si>
    <t>城乡居民基本
养老保险基金</t>
  </si>
  <si>
    <t>机关事业单位基本
养老保险基金</t>
  </si>
  <si>
    <t>职工基本医疗
保险基金</t>
  </si>
  <si>
    <t>一、收入</t>
  </si>
  <si>
    <t xml:space="preserve">    其中： 1.保险费收入</t>
  </si>
  <si>
    <t xml:space="preserve">           2.利息收入</t>
  </si>
  <si>
    <t xml:space="preserve">           3.财政补贴收入</t>
  </si>
  <si>
    <t xml:space="preserve">           4.委托投资收益</t>
  </si>
  <si>
    <t xml:space="preserve">           5.其他收入</t>
  </si>
  <si>
    <t xml:space="preserve">           6.转移收入</t>
  </si>
  <si>
    <t xml:space="preserve">          7.中央调剂资金收入（省级专用）</t>
  </si>
  <si>
    <t xml:space="preserve">          8.中央调剂基金收入（中央专用）</t>
  </si>
  <si>
    <t>二、支出</t>
  </si>
  <si>
    <t xml:space="preserve">    其中： 1.社会保险待遇支出</t>
  </si>
  <si>
    <t xml:space="preserve">           2.其他支出</t>
  </si>
  <si>
    <t xml:space="preserve">           3.转移支出</t>
  </si>
  <si>
    <t xml:space="preserve">           4.中央调剂基金支出（中央专用）</t>
  </si>
  <si>
    <t xml:space="preserve">           5.中央调剂资金支出（省级专用）</t>
  </si>
  <si>
    <t>三、本年收支结余</t>
  </si>
  <si>
    <t>四、年末滚存结余</t>
  </si>
  <si>
    <t>第 2 页</t>
  </si>
  <si>
    <t>2018年企业职工基本养老保险基金收支表</t>
  </si>
  <si>
    <t xml:space="preserve">   社决03表</t>
  </si>
  <si>
    <t>金      额</t>
  </si>
  <si>
    <t>一、基本养老保险费收入</t>
  </si>
  <si>
    <t>一、基本养老金支出</t>
  </si>
  <si>
    <t>二、利息收入</t>
  </si>
  <si>
    <t xml:space="preserve">    其中：离休金</t>
  </si>
  <si>
    <t xml:space="preserve">三、财政补贴收入 </t>
  </si>
  <si>
    <t>二、医疗补助金支出</t>
  </si>
  <si>
    <t>四、委托投资收益</t>
  </si>
  <si>
    <t>三、丧葬抚恤补助支出</t>
  </si>
  <si>
    <t>五、其他收入</t>
  </si>
  <si>
    <t>四、其他支出</t>
  </si>
  <si>
    <t xml:space="preserve">    其中：滞纳金</t>
  </si>
  <si>
    <t>六、转移收入</t>
  </si>
  <si>
    <t>五、转移支出</t>
  </si>
  <si>
    <t>七、本年收入小计</t>
  </si>
  <si>
    <t>六、本年支出小计</t>
  </si>
  <si>
    <t>八、上级补助收入</t>
  </si>
  <si>
    <t>七、补助下级支出</t>
  </si>
  <si>
    <t xml:space="preserve">    其中：中央调剂资金收入（省级专用）</t>
  </si>
  <si>
    <t xml:space="preserve">    其中：中央调剂基金支出（中央专用）</t>
  </si>
  <si>
    <t>九、下级上解收入</t>
  </si>
  <si>
    <t>八、上解上级支出</t>
  </si>
  <si>
    <t xml:space="preserve">    其中：中央调剂基金收入（中央专用）</t>
  </si>
  <si>
    <t xml:space="preserve">    其中：中央调剂资金支出（省级专用）</t>
  </si>
  <si>
    <t>十、本年收入合计</t>
  </si>
  <si>
    <t>九、本年支出合计</t>
  </si>
  <si>
    <t>十、本年收支结余</t>
  </si>
  <si>
    <t>十一、上年结余</t>
  </si>
  <si>
    <t>十一、年末滚存结余</t>
  </si>
  <si>
    <t>总    计</t>
  </si>
  <si>
    <t>总   计</t>
  </si>
  <si>
    <t>第 3 页</t>
  </si>
  <si>
    <t>十二、中央平衡公式</t>
  </si>
  <si>
    <t>十二、省级平衡公式</t>
  </si>
  <si>
    <t>2018年城乡居民基本养老保险基金收支表</t>
  </si>
  <si>
    <t>社决04表</t>
  </si>
  <si>
    <t>项          目</t>
  </si>
  <si>
    <t>金额</t>
  </si>
  <si>
    <t>一、个人缴费收入</t>
  </si>
  <si>
    <t>一、基础养老金支出</t>
  </si>
  <si>
    <t xml:space="preserve">    其中：财政对困难人员代缴收入</t>
  </si>
  <si>
    <t>二、个人账户养老金支出</t>
  </si>
  <si>
    <t>二、集体补助收入</t>
  </si>
  <si>
    <t>三、利息收入</t>
  </si>
  <si>
    <t>四、财政补贴收入</t>
  </si>
  <si>
    <t xml:space="preserve">    其中：财政对基础养老金补贴</t>
  </si>
  <si>
    <t xml:space="preserve">          财政对个人缴费的补贴</t>
  </si>
  <si>
    <t>五、委托投资收益</t>
  </si>
  <si>
    <t>六、其他收入</t>
  </si>
  <si>
    <t>七、转移收入</t>
  </si>
  <si>
    <t>八、本年收入小计</t>
  </si>
  <si>
    <t>九、上级补助收入</t>
  </si>
  <si>
    <t>十、下级上解收入</t>
  </si>
  <si>
    <t>十一、本年收入合计</t>
  </si>
  <si>
    <t>十二、上年结余</t>
  </si>
  <si>
    <t>总        计</t>
  </si>
  <si>
    <t>总         计</t>
  </si>
  <si>
    <t>第 4 页</t>
  </si>
  <si>
    <t>2018年机关事业单位基本养老保险基金收支表</t>
  </si>
  <si>
    <t xml:space="preserve">   社决05表</t>
  </si>
  <si>
    <t>其中:2018年当年数</t>
  </si>
  <si>
    <t>二、其他支出</t>
  </si>
  <si>
    <t>三、转移支出</t>
  </si>
  <si>
    <t>四、本年支出小计</t>
  </si>
  <si>
    <t>五、补助下级支出</t>
  </si>
  <si>
    <t>六、上解上级支出</t>
  </si>
  <si>
    <t>七、本年支出合计</t>
  </si>
  <si>
    <t>八、本年收支结余</t>
  </si>
  <si>
    <t>九、年末滚存结余</t>
  </si>
  <si>
    <t>第 5 页</t>
  </si>
  <si>
    <t>2018年职工基本医疗保险基金收支表</t>
  </si>
  <si>
    <t>社决06表</t>
  </si>
  <si>
    <t>统账结合</t>
  </si>
  <si>
    <t>单建统筹基金</t>
  </si>
  <si>
    <t>小   计</t>
  </si>
  <si>
    <t>基本医疗保险统筹基金</t>
  </si>
  <si>
    <t>医疗保险个人账户基金</t>
  </si>
  <si>
    <t>小      计</t>
  </si>
  <si>
    <t>一、基本医疗保险费收入</t>
  </si>
  <si>
    <t>一、基本医疗保险待遇支出</t>
  </si>
  <si>
    <t xml:space="preserve">    其中：单位缴费</t>
  </si>
  <si>
    <t>　  其中：住院支出</t>
  </si>
  <si>
    <t xml:space="preserve">          个人缴费</t>
  </si>
  <si>
    <t>　        门诊支出</t>
  </si>
  <si>
    <t xml:space="preserve">          生育医疗费用支出</t>
  </si>
  <si>
    <t>三、财政补贴收入</t>
  </si>
  <si>
    <t xml:space="preserve">          生育津贴支出</t>
  </si>
  <si>
    <t>四、其他收入</t>
  </si>
  <si>
    <t>五、转移收入</t>
  </si>
  <si>
    <t>六、本年收入小计</t>
  </si>
  <si>
    <t>七、上级补助收入</t>
  </si>
  <si>
    <t>八、下级上解收入</t>
  </si>
  <si>
    <t>九、本年收入合计</t>
  </si>
  <si>
    <t>十、上年结余</t>
  </si>
  <si>
    <t>总      计</t>
  </si>
  <si>
    <t>第 6 页</t>
  </si>
  <si>
    <t>2018年城乡居民基本医疗保险基金收支表</t>
  </si>
  <si>
    <t>社决07表</t>
  </si>
  <si>
    <t>城镇居民基本医
疗保险基金</t>
  </si>
  <si>
    <t>新型农村合作
医疗基金</t>
  </si>
  <si>
    <t>合并实施的城乡居民基本
医疗保险基金</t>
  </si>
  <si>
    <t>项目</t>
  </si>
  <si>
    <t>一、缴费收入</t>
  </si>
  <si>
    <t xml:space="preserve">    其中：个人缴费收入</t>
  </si>
  <si>
    <t>　　其中：住院支出</t>
  </si>
  <si>
    <t xml:space="preserve">          集体扶持收入</t>
  </si>
  <si>
    <t>　　　　　门诊支出</t>
  </si>
  <si>
    <t xml:space="preserve">          城乡医疗救助资助收入</t>
  </si>
  <si>
    <t>二、大病保险支出</t>
  </si>
  <si>
    <t xml:space="preserve">          财政对困难人员代缴收入</t>
  </si>
  <si>
    <t xml:space="preserve">      其中：政府按规定标准和参保（合）人数资助收入</t>
  </si>
  <si>
    <t>三、其他支出</t>
  </si>
  <si>
    <t>五、本年收入小计</t>
  </si>
  <si>
    <t>六、上级补助收入</t>
  </si>
  <si>
    <t>七、下级上解收入</t>
  </si>
  <si>
    <t>八、本年收入合计</t>
  </si>
  <si>
    <t>九、上年结余</t>
  </si>
  <si>
    <t>第 7 页</t>
  </si>
  <si>
    <t>2018年工伤保险基金收支表</t>
  </si>
  <si>
    <t xml:space="preserve">       社决08表</t>
  </si>
  <si>
    <t>一、工伤保险费收入</t>
  </si>
  <si>
    <t>一、工伤保险待遇支出</t>
  </si>
  <si>
    <t>　　其中：医疗待遇支出</t>
  </si>
  <si>
    <t>二、劳动能力鉴定费支出</t>
  </si>
  <si>
    <t xml:space="preserve">四、其他收入   </t>
  </si>
  <si>
    <t>三、工伤预防费用支出</t>
  </si>
  <si>
    <t xml:space="preserve">    其中:滞纳金</t>
  </si>
  <si>
    <t>五、本年支出小计</t>
  </si>
  <si>
    <t>六、补助下级支出</t>
  </si>
  <si>
    <t xml:space="preserve">七、上解上级支出 </t>
  </si>
  <si>
    <t>八、本年支出合计</t>
  </si>
  <si>
    <t>九、本年收支结余</t>
  </si>
  <si>
    <t>十、年末滚存结余</t>
  </si>
  <si>
    <t xml:space="preserve">    其中：储备金</t>
  </si>
  <si>
    <t xml:space="preserve">      其中：储备金</t>
  </si>
  <si>
    <t>第 8 页</t>
  </si>
  <si>
    <t>2018年失业保险基金收支表</t>
  </si>
  <si>
    <t xml:space="preserve">       社决09表</t>
  </si>
  <si>
    <t>一、失业保险费收入</t>
  </si>
  <si>
    <t>一、失业保险金支出</t>
  </si>
  <si>
    <t>二、基本医疗保险费支出（含医疗补助金支出）</t>
  </si>
  <si>
    <t>四、职业培训补贴支出</t>
  </si>
  <si>
    <t>五、职业介绍补贴支出</t>
  </si>
  <si>
    <t>六、稳定岗位补贴支出</t>
  </si>
  <si>
    <t>七、技能提升补贴支出</t>
  </si>
  <si>
    <t>八、其他费用支出</t>
  </si>
  <si>
    <t xml:space="preserve">九、其他支出    </t>
  </si>
  <si>
    <t>十、转移支出</t>
  </si>
  <si>
    <t>十一、本年支出小计</t>
  </si>
  <si>
    <t>十二、补助下级支出</t>
  </si>
  <si>
    <t xml:space="preserve">十三、上解上级支出 </t>
  </si>
  <si>
    <t>十四、本年支出合计</t>
  </si>
  <si>
    <t>十五、本年收支结余</t>
  </si>
  <si>
    <t>十六、按规定核减基金结余数</t>
  </si>
  <si>
    <t>十七、年末滚存结余</t>
  </si>
  <si>
    <t>第 09 页</t>
  </si>
  <si>
    <t>2018年生育保险基金收支表</t>
  </si>
  <si>
    <t>社决10表</t>
  </si>
  <si>
    <t>项       目</t>
  </si>
  <si>
    <t>一、生育保险费收入</t>
  </si>
  <si>
    <t>一、生育医疗费用支出</t>
  </si>
  <si>
    <t xml:space="preserve">    其中：计划生育医疗费用支出</t>
  </si>
  <si>
    <t>二、生育津贴支出</t>
  </si>
  <si>
    <t>第 10 页</t>
  </si>
  <si>
    <t>2018年社会保障基金财政专户资产负债表</t>
  </si>
  <si>
    <t xml:space="preserve"> 社决11表</t>
  </si>
  <si>
    <t>项     目</t>
  </si>
  <si>
    <t>合　　计</t>
  </si>
  <si>
    <t xml:space="preserve">城乡居民基本
养老保险基金  </t>
  </si>
  <si>
    <t>合并实施的城乡居民基本医疗保险基金</t>
  </si>
  <si>
    <t>新型农村合作医疗
基金</t>
  </si>
  <si>
    <t>城镇居民基本医疗
保险基金</t>
  </si>
  <si>
    <t>就业专项资金</t>
  </si>
  <si>
    <t>城市居民最低
生活保障资金</t>
  </si>
  <si>
    <t>农村最低
生活保障资金</t>
  </si>
  <si>
    <t>城乡医疗救助</t>
  </si>
  <si>
    <t>其他</t>
  </si>
  <si>
    <t>一、年初数</t>
  </si>
  <si>
    <t xml:space="preserve">   （一）资产合计</t>
  </si>
  <si>
    <t xml:space="preserve">      1、银行存款</t>
  </si>
  <si>
    <t xml:space="preserve">         其中：定期存款</t>
  </si>
  <si>
    <t xml:space="preserve">      2、暂付款</t>
  </si>
  <si>
    <t xml:space="preserve">         其中：委托上级投资</t>
  </si>
  <si>
    <t xml:space="preserve">      3、债券投资</t>
  </si>
  <si>
    <t xml:space="preserve">      4、委托投资</t>
  </si>
  <si>
    <t xml:space="preserve">   （二）负债合计</t>
  </si>
  <si>
    <t xml:space="preserve">      1、借入款项</t>
  </si>
  <si>
    <t xml:space="preserve">      2、暂收款</t>
  </si>
  <si>
    <t xml:space="preserve">   （三）基金</t>
  </si>
  <si>
    <t>二、年末数</t>
  </si>
  <si>
    <t>第 11 页</t>
  </si>
  <si>
    <t>2018年社会保障基金财政专户收支情况表</t>
  </si>
  <si>
    <t xml:space="preserve"> 社决12表</t>
  </si>
  <si>
    <t>企业职工基本养老
保险基金</t>
  </si>
  <si>
    <t>城乡居民基本养老
保险基金</t>
  </si>
  <si>
    <t>职工基本医疗保险
基金</t>
  </si>
  <si>
    <t>城市居民最低生活保障资金</t>
  </si>
  <si>
    <t>农村最低生活保障资金</t>
  </si>
  <si>
    <t>一、上年结余</t>
  </si>
  <si>
    <t>二、本年收入</t>
  </si>
  <si>
    <t xml:space="preserve">    其中：收入户划入</t>
  </si>
  <si>
    <t xml:space="preserve">          国库户划入</t>
  </si>
  <si>
    <t xml:space="preserve">          财政补贴收入</t>
  </si>
  <si>
    <t xml:space="preserve">          利息收入</t>
  </si>
  <si>
    <t xml:space="preserve">          委托投资收益</t>
  </si>
  <si>
    <t>三、本年支出</t>
  </si>
  <si>
    <t xml:space="preserve">     其中：划入支出户</t>
  </si>
  <si>
    <t>四、本年收支结余</t>
  </si>
  <si>
    <t>五、年末滚存结余</t>
  </si>
  <si>
    <t>第 12 页</t>
  </si>
  <si>
    <t>2018年财政对社会保险基金补助资金情况表</t>
  </si>
  <si>
    <t>社决附01表</t>
  </si>
  <si>
    <t xml:space="preserve">项      目  </t>
  </si>
  <si>
    <t>新型农村合作医疗基金</t>
  </si>
  <si>
    <t>城镇居民基本医疗保险基金</t>
  </si>
  <si>
    <t>一、上年预算结转</t>
  </si>
  <si>
    <t>　 （一）省级</t>
  </si>
  <si>
    <t>　 （二）地级</t>
  </si>
  <si>
    <t>　 （三）县级</t>
  </si>
  <si>
    <t>二、本年预算安排</t>
  </si>
  <si>
    <t xml:space="preserve">   （一）中央级</t>
  </si>
  <si>
    <t>　 （二）省级</t>
  </si>
  <si>
    <t>　 （三）地级</t>
  </si>
  <si>
    <t>　 （四）县级</t>
  </si>
  <si>
    <t>三、本年预算支出</t>
  </si>
  <si>
    <t>四、本年预算结转</t>
  </si>
  <si>
    <t>第 13 页</t>
  </si>
  <si>
    <t>2018年基本养老保险补充资料表</t>
  </si>
  <si>
    <t>社决附02表</t>
  </si>
  <si>
    <t>单位</t>
  </si>
  <si>
    <t>数      量</t>
  </si>
  <si>
    <t>一、企业职工基本养老保险</t>
  </si>
  <si>
    <t>　     1.参保人数</t>
  </si>
  <si>
    <t>人</t>
  </si>
  <si>
    <t xml:space="preserve">   (三)养老金领取人员年末数</t>
  </si>
  <si>
    <t xml:space="preserve">   (一)参保人员年末数</t>
  </si>
  <si>
    <t>　     2.实际缴费人数</t>
  </si>
  <si>
    <t>　　 　其中：当年新领取人员年末数</t>
  </si>
  <si>
    <t>　     1.在职职工</t>
  </si>
  <si>
    <t>　     3.缴费基数总额</t>
  </si>
  <si>
    <t>元</t>
  </si>
  <si>
    <t xml:space="preserve">   (四)代缴困难群体保险费人员年末数</t>
  </si>
  <si>
    <t>　     2.离退休人员</t>
  </si>
  <si>
    <t xml:space="preserve">   (八)个人账户情况</t>
  </si>
  <si>
    <t xml:space="preserve">   (五)个人账户情况</t>
  </si>
  <si>
    <t>　      (1)离休人员</t>
  </si>
  <si>
    <t xml:space="preserve">       1.建立个人账户年末人数</t>
  </si>
  <si>
    <t>　      (2)退休、退职人员</t>
  </si>
  <si>
    <t xml:space="preserve">       2.年末个人账户记账金额</t>
  </si>
  <si>
    <t xml:space="preserve">         ①当年新增退休（退职）人员</t>
  </si>
  <si>
    <t xml:space="preserve">   (九)做实个人账户情况</t>
  </si>
  <si>
    <t>三、机关事业单位基本养老保险</t>
  </si>
  <si>
    <t xml:space="preserve">         ②当年死亡退休（退职）人员</t>
  </si>
  <si>
    <t xml:space="preserve">       1.上年末累计做实个人账户</t>
  </si>
  <si>
    <t xml:space="preserve">   (二)实际缴费人员年末数</t>
  </si>
  <si>
    <t>　     2.本年新增做实个人账户</t>
  </si>
  <si>
    <t xml:space="preserve">   (三)缴费基数总额</t>
  </si>
  <si>
    <t xml:space="preserve">       3.本年做实个人账户支出</t>
  </si>
  <si>
    <t>　     2.退休、退职人员</t>
  </si>
  <si>
    <t>　     1.单位</t>
  </si>
  <si>
    <t xml:space="preserve">       4.年末累计做实个人账户</t>
  </si>
  <si>
    <t xml:space="preserve">          其中：当年新退休（退职）人员</t>
  </si>
  <si>
    <t>　     2.个人</t>
  </si>
  <si>
    <t xml:space="preserve">  (十)基金暂存其他账户存款年末数</t>
  </si>
  <si>
    <t xml:space="preserve">   (四)财政补助做实个人账户</t>
  </si>
  <si>
    <t xml:space="preserve">       1.经办机构收入户</t>
  </si>
  <si>
    <t xml:space="preserve">       1.中央</t>
  </si>
  <si>
    <t xml:space="preserve">       2.国库户</t>
  </si>
  <si>
    <t xml:space="preserve">       2.省级</t>
  </si>
  <si>
    <t xml:space="preserve">   (十一)暂存税务过渡户存款年末数</t>
  </si>
  <si>
    <t xml:space="preserve">       3.市及市以下</t>
  </si>
  <si>
    <t xml:space="preserve">   (十二)调剂金情况</t>
  </si>
  <si>
    <t xml:space="preserve">   (四)保险费缴纳情况</t>
  </si>
  <si>
    <t xml:space="preserve">   (五)保险费缴纳情况</t>
  </si>
  <si>
    <t xml:space="preserve">       1.省级</t>
  </si>
  <si>
    <t xml:space="preserve">       1.上年末累计欠费</t>
  </si>
  <si>
    <t xml:space="preserve">       1.当期缴纳基本养老保险费</t>
  </si>
  <si>
    <t xml:space="preserve">        (1)上年结余</t>
  </si>
  <si>
    <t xml:space="preserve">       2.本年补缴以前年度欠费</t>
  </si>
  <si>
    <t xml:space="preserve">       2.欠费情况</t>
  </si>
  <si>
    <t xml:space="preserve">        (2)本年收入</t>
  </si>
  <si>
    <t xml:space="preserve">       3.本年新增欠费</t>
  </si>
  <si>
    <t xml:space="preserve">         (1)上年末累计欠费</t>
  </si>
  <si>
    <t xml:space="preserve">        (3)本年支出</t>
  </si>
  <si>
    <t xml:space="preserve">       4.年末累计欠费</t>
  </si>
  <si>
    <t xml:space="preserve">         (2)本年补缴以前年度欠费</t>
  </si>
  <si>
    <t xml:space="preserve">        (4)本年收支结余</t>
  </si>
  <si>
    <t xml:space="preserve">       5.本年预缴以后年度基本养老保险费</t>
  </si>
  <si>
    <t xml:space="preserve">         (3)本年新增欠费</t>
  </si>
  <si>
    <t xml:space="preserve">        (5)年末滚存结余</t>
  </si>
  <si>
    <t xml:space="preserve">       6.一次性补缴以前年度基本养老保险费</t>
  </si>
  <si>
    <t xml:space="preserve">         (4)年末累计欠费</t>
  </si>
  <si>
    <t xml:space="preserve">       2.地级</t>
  </si>
  <si>
    <t xml:space="preserve">       3.本年预缴以后年度基本养老保险费</t>
  </si>
  <si>
    <t xml:space="preserve">       4.一次性补缴以前年度基本养老保险费</t>
  </si>
  <si>
    <t xml:space="preserve">   (六)基本养老金发放情况</t>
  </si>
  <si>
    <t xml:space="preserve">   (六)暂存其他账户存款年末数</t>
  </si>
  <si>
    <t xml:space="preserve">       1.上年末累计欠发数</t>
  </si>
  <si>
    <t xml:space="preserve">       2.本年补发以前年度拖欠数</t>
  </si>
  <si>
    <t xml:space="preserve">       3.本年新增欠发数</t>
  </si>
  <si>
    <t>二、城乡居民基本养老保险</t>
  </si>
  <si>
    <t xml:space="preserve">   (七)暂存税务过渡户存款年末数</t>
  </si>
  <si>
    <t xml:space="preserve">       4.年末累计欠发数</t>
  </si>
  <si>
    <t xml:space="preserve">     (一)参保人员年末数</t>
  </si>
  <si>
    <t xml:space="preserve">   (七)以个人身份参保人员情况</t>
  </si>
  <si>
    <t xml:space="preserve">     (二)实际缴费人员年末数</t>
  </si>
  <si>
    <t>第 14 页</t>
  </si>
  <si>
    <t>2018年职工基本医疗保险、工伤保险、生育保险补充资料表</t>
  </si>
  <si>
    <t>社决附03表</t>
  </si>
  <si>
    <t>一、职工基本医疗保险</t>
  </si>
  <si>
    <t xml:space="preserve">              退休人员</t>
  </si>
  <si>
    <t>人次</t>
  </si>
  <si>
    <t>二、工伤保险</t>
  </si>
  <si>
    <t xml:space="preserve">      1.在职职工</t>
  </si>
  <si>
    <t xml:space="preserve">    (一)参保人员年末数</t>
  </si>
  <si>
    <t xml:space="preserve">      2.退休人员</t>
  </si>
  <si>
    <t xml:space="preserve">    (二)实际缴费人员年末数</t>
  </si>
  <si>
    <t xml:space="preserve">   (二)缴费基数总额</t>
  </si>
  <si>
    <t xml:space="preserve">    (三)缴费基数总额</t>
  </si>
  <si>
    <t xml:space="preserve">      1.单位</t>
  </si>
  <si>
    <t xml:space="preserve">    (四)享受工伤保险待遇全年人数</t>
  </si>
  <si>
    <t xml:space="preserve">      2.个人</t>
  </si>
  <si>
    <t xml:space="preserve">    (五)保险费缴纳情况</t>
  </si>
  <si>
    <t xml:space="preserve">   (三)保险费缴纳情况</t>
  </si>
  <si>
    <t xml:space="preserve">       1.本年补缴以前年度欠费</t>
  </si>
  <si>
    <t>　    1.欠费情况</t>
  </si>
  <si>
    <t xml:space="preserve">       2.年末累计欠费</t>
  </si>
  <si>
    <t xml:space="preserve">       (1)上年末累计欠费</t>
  </si>
  <si>
    <t>　     3.本年预缴以后年度工伤保险费</t>
  </si>
  <si>
    <t xml:space="preserve">       (2)本年补缴以前年度欠费</t>
  </si>
  <si>
    <t xml:space="preserve">        4.一次性补缴以前年度工伤保险费</t>
  </si>
  <si>
    <t xml:space="preserve">       (3)本年新增欠费</t>
  </si>
  <si>
    <t xml:space="preserve">    (六)基金暂存其他账户存款年末数</t>
  </si>
  <si>
    <t xml:space="preserve">       (4)年末累计欠费</t>
  </si>
  <si>
    <t>　　   1.经办机构收入户</t>
  </si>
  <si>
    <t>　    2.本年预缴以后年度基本医疗保险费</t>
  </si>
  <si>
    <t>　　   2.国库户</t>
  </si>
  <si>
    <t xml:space="preserve">   (四)基金暂存其他账户存款年末数</t>
  </si>
  <si>
    <t xml:space="preserve">    (七)暂存税务过渡户存款年末数</t>
  </si>
  <si>
    <t>　　  1.经办机构收入户</t>
  </si>
  <si>
    <t>三、生育保险</t>
  </si>
  <si>
    <t>　    2.国库户</t>
  </si>
  <si>
    <t xml:space="preserve">   (五)暂存税务过渡户存款年末数</t>
  </si>
  <si>
    <t xml:space="preserve">    (二）缴费基数总额</t>
  </si>
  <si>
    <t xml:space="preserve">   (六)统筹基金待遇享受情况</t>
  </si>
  <si>
    <t xml:space="preserve">    (三)享受生育医疗费报销全年人次数</t>
  </si>
  <si>
    <t>　　　1.参保人员住院人次数</t>
  </si>
  <si>
    <t xml:space="preserve">    (四)享受生育津贴人次数</t>
  </si>
  <si>
    <t xml:space="preserve">        其中：在职职工</t>
  </si>
  <si>
    <t xml:space="preserve">    (五)基金暂存其他账户存款年末数</t>
  </si>
  <si>
    <t xml:space="preserve">      2.参保人员门诊人次数</t>
  </si>
  <si>
    <t xml:space="preserve">    (六)暂存税务过渡户存款年末数</t>
  </si>
  <si>
    <t>第 15 页</t>
  </si>
  <si>
    <t>2018年城乡居民基本医疗保险补充资料表</t>
  </si>
  <si>
    <t>社决附04表</t>
  </si>
  <si>
    <t xml:space="preserve">项  目 </t>
  </si>
  <si>
    <t>数量</t>
  </si>
  <si>
    <t>一、合并实施的城乡居民基本医疗保险</t>
  </si>
  <si>
    <t>三、城镇居民基本医疗保险</t>
  </si>
  <si>
    <t xml:space="preserve">   （一）参保人员年末数</t>
  </si>
  <si>
    <t xml:space="preserve">         其中：代缴费人数</t>
  </si>
  <si>
    <t xml:space="preserve">       其中：未成年人及学生(含大学生)</t>
  </si>
  <si>
    <t xml:space="preserve">   （二）享受待遇人次数</t>
  </si>
  <si>
    <t xml:space="preserve">             60周岁以上老年人</t>
  </si>
  <si>
    <t xml:space="preserve">   （三）大病保险覆盖人数</t>
  </si>
  <si>
    <t xml:space="preserve">             其他人员</t>
  </si>
  <si>
    <t xml:space="preserve">   （四）享受大病保险待遇人次数</t>
  </si>
  <si>
    <t xml:space="preserve">       其中：代缴费人数</t>
  </si>
  <si>
    <t xml:space="preserve">   （五）大病保险报销数</t>
  </si>
  <si>
    <t xml:space="preserve">   (二)享受待遇人次数</t>
  </si>
  <si>
    <t xml:space="preserve">   (三)大病保险覆盖人数</t>
  </si>
  <si>
    <t>二、新型农村合作医疗</t>
  </si>
  <si>
    <t xml:space="preserve">   (四)享受大病保险待遇人次数</t>
  </si>
  <si>
    <t xml:space="preserve">   （一）参合人员年末数</t>
  </si>
  <si>
    <t xml:space="preserve">  （五）大病保险报销数</t>
  </si>
  <si>
    <t>四、大学生基本医疗保险(为城乡居民基本医疗保险数据的其中数)</t>
  </si>
  <si>
    <t xml:space="preserve">      其中：代缴费人数</t>
  </si>
  <si>
    <t xml:space="preserve">   （四）享受大病保险人次数</t>
  </si>
  <si>
    <t xml:space="preserve">   （六）暂存省级风险基金</t>
  </si>
  <si>
    <t>第 16 页</t>
  </si>
  <si>
    <t>2018年失业保险补充资料表</t>
  </si>
  <si>
    <t>社决附05表</t>
  </si>
  <si>
    <t>一、参保人员年末数</t>
  </si>
  <si>
    <t xml:space="preserve">    (五)享受技能提升补贴人数</t>
  </si>
  <si>
    <t xml:space="preserve">    其中：实际缴费人员年末数</t>
  </si>
  <si>
    <t xml:space="preserve">     (六)享受农民合同制工人一次性生活补助人数</t>
  </si>
  <si>
    <t>二、缴费基数总额</t>
  </si>
  <si>
    <t xml:space="preserve">    (七)享受其他促进就业支出人数</t>
  </si>
  <si>
    <t xml:space="preserve">    (一)单位</t>
  </si>
  <si>
    <t>六、省级调剂金情况</t>
  </si>
  <si>
    <t xml:space="preserve">    (二)个人</t>
  </si>
  <si>
    <t xml:space="preserve">    (一)年初结余</t>
  </si>
  <si>
    <t>三、保险费缴纳情况</t>
  </si>
  <si>
    <t xml:space="preserve">    (二)本年收入</t>
  </si>
  <si>
    <t xml:space="preserve">    (一)上年末累计欠费</t>
  </si>
  <si>
    <t xml:space="preserve">    (三)本年支出</t>
  </si>
  <si>
    <t xml:space="preserve">    (二)本年补缴以前年度欠费</t>
  </si>
  <si>
    <t xml:space="preserve">    (四)本年收支结余</t>
  </si>
  <si>
    <t xml:space="preserve">    (三)本年新增欠费</t>
  </si>
  <si>
    <t xml:space="preserve">    (五)年末滚存结余</t>
  </si>
  <si>
    <t xml:space="preserve">    (四)年末累计欠费</t>
  </si>
  <si>
    <t>七、以前年度借出生产自救费处理情况</t>
  </si>
  <si>
    <t>四、领取失业保险金情况</t>
  </si>
  <si>
    <t>　　(一)年初数</t>
  </si>
  <si>
    <t xml:space="preserve">    (一)领取失业保险金年末人数</t>
  </si>
  <si>
    <t>　　(二)本年收回并入基金数</t>
  </si>
  <si>
    <t xml:space="preserve">    (二)全年领取失业保险金人数</t>
  </si>
  <si>
    <t>　　(三)本年收回留给经办机构数</t>
  </si>
  <si>
    <t xml:space="preserve">    (三)全年领取失业保险金人月数</t>
  </si>
  <si>
    <t>人月</t>
  </si>
  <si>
    <t>　　(四)本年核销数</t>
  </si>
  <si>
    <t xml:space="preserve">    (四)月人均领取失业保险金</t>
  </si>
  <si>
    <t>元/人月</t>
  </si>
  <si>
    <t>　　(五)年末数</t>
  </si>
  <si>
    <t>五、享受其他待遇情况</t>
  </si>
  <si>
    <t>八、基金暂存其他账户款年末数</t>
  </si>
  <si>
    <t xml:space="preserve">    (一)代缴医疗保险费人月数</t>
  </si>
  <si>
    <t xml:space="preserve">    (一)经办机构收入户</t>
  </si>
  <si>
    <t xml:space="preserve">    (二)享受职业培训补贴人数</t>
  </si>
  <si>
    <t xml:space="preserve">    (二)国库户</t>
  </si>
  <si>
    <t xml:space="preserve">    (三)享受职业介绍补贴人数</t>
  </si>
  <si>
    <t>九、暂存税务过渡户存款年末数</t>
  </si>
  <si>
    <t xml:space="preserve">     (四)享受稳定岗位补贴企业参加失业保险人数</t>
  </si>
  <si>
    <t>第 17 页</t>
  </si>
  <si>
    <t>2018年其他养老保险情况表</t>
  </si>
  <si>
    <t xml:space="preserve"> 社决附06表</t>
  </si>
  <si>
    <t>机关事业单位
职业年金</t>
  </si>
  <si>
    <t>个人储蓄养老保险</t>
  </si>
  <si>
    <t>企业补充养老保险</t>
  </si>
  <si>
    <t>一、基金收支情况</t>
  </si>
  <si>
    <t xml:space="preserve">    （一）上年结余</t>
  </si>
  <si>
    <t xml:space="preserve">    （二）本年收入</t>
  </si>
  <si>
    <t xml:space="preserve">          1.缴费收入</t>
  </si>
  <si>
    <t xml:space="preserve">          2.投资收益</t>
  </si>
  <si>
    <t xml:space="preserve">            其中：记账利息收入</t>
  </si>
  <si>
    <t xml:space="preserve">    （三）本年支出</t>
  </si>
  <si>
    <t xml:space="preserve">          其中：养老金支出</t>
  </si>
  <si>
    <t xml:space="preserve">    （四）本年收支结余</t>
  </si>
  <si>
    <t xml:space="preserve">    （五）年末滚存结余</t>
  </si>
  <si>
    <t>二、参保人员年末数</t>
  </si>
  <si>
    <t xml:space="preserve">    （一）在职职工</t>
  </si>
  <si>
    <t xml:space="preserve">    （二）退休人员</t>
  </si>
  <si>
    <t>第 18 页</t>
  </si>
  <si>
    <t>2018年其他医疗保障情况表</t>
  </si>
  <si>
    <t xml:space="preserve">                                  社决附07表</t>
  </si>
  <si>
    <t>一、特殊人员医疗保障情况</t>
  </si>
  <si>
    <t>三、优抚对象医疗救助</t>
  </si>
  <si>
    <t xml:space="preserve">    （一）收支情况</t>
  </si>
  <si>
    <t xml:space="preserve">          1.上年结余</t>
  </si>
  <si>
    <t xml:space="preserve">          2.本年收入</t>
  </si>
  <si>
    <t xml:space="preserve">            其中：财政补贴收入</t>
  </si>
  <si>
    <t xml:space="preserve">          3.本年支出</t>
  </si>
  <si>
    <t xml:space="preserve">          4.本年收支结余</t>
  </si>
  <si>
    <t xml:space="preserve">          5.年末滚存结余</t>
  </si>
  <si>
    <t xml:space="preserve">    （二）全年累计救助人数</t>
  </si>
  <si>
    <t xml:space="preserve">    （二）保障人数</t>
  </si>
  <si>
    <t xml:space="preserve">          1.离休、老红军</t>
  </si>
  <si>
    <t xml:space="preserve">          2.六级以上残疾军人</t>
  </si>
  <si>
    <t>二、公务员医疗补助情况</t>
  </si>
  <si>
    <t>四、补充医疗保险情况</t>
  </si>
  <si>
    <t xml:space="preserve">    （一）基金收支情况</t>
  </si>
  <si>
    <t xml:space="preserve">    （二）参保人员年末数</t>
  </si>
  <si>
    <t>第 19 页</t>
  </si>
  <si>
    <t>2018年社会保险补充资料表</t>
  </si>
  <si>
    <t xml:space="preserve">    社决附08表</t>
  </si>
  <si>
    <t>单位:人、元</t>
  </si>
  <si>
    <t>全年平均数</t>
  </si>
  <si>
    <t xml:space="preserve">  （三）缴费费率(%)</t>
  </si>
  <si>
    <t xml:space="preserve">  （一）参保人数</t>
  </si>
  <si>
    <t xml:space="preserve">        其中：单位</t>
  </si>
  <si>
    <t xml:space="preserve">       1.在职职工</t>
  </si>
  <si>
    <t xml:space="preserve">              个人</t>
  </si>
  <si>
    <t xml:space="preserve">          其中：以个人身份参保</t>
  </si>
  <si>
    <t>五、城乡居民基本医疗保险</t>
  </si>
  <si>
    <t xml:space="preserve">       2.离退休人员</t>
  </si>
  <si>
    <t xml:space="preserve">  （一）个人缴费标准</t>
  </si>
  <si>
    <t xml:space="preserve">        （1）离休人员</t>
  </si>
  <si>
    <t xml:space="preserve">  （二）财政补贴标准</t>
  </si>
  <si>
    <t>　　    （2）退休、退职人员</t>
  </si>
  <si>
    <t>六、新型农村合作医疗</t>
  </si>
  <si>
    <t xml:space="preserve">  （二）实际缴费人数</t>
  </si>
  <si>
    <t xml:space="preserve">        其中：以个人身份参保</t>
  </si>
  <si>
    <t>七、城镇居民基本医疗保险</t>
  </si>
  <si>
    <t xml:space="preserve">  （二）财政对基础养老金补贴标准(年)</t>
  </si>
  <si>
    <t>八、工伤保险</t>
  </si>
  <si>
    <t xml:space="preserve">  （三）财政对个人缴费补贴标准</t>
  </si>
  <si>
    <t>（四）养老金领取人数</t>
  </si>
  <si>
    <t>九、失业保险</t>
  </si>
  <si>
    <t xml:space="preserve">        1.在职职工</t>
  </si>
  <si>
    <t xml:space="preserve">        2.退休、退职人员</t>
  </si>
  <si>
    <t>十、生育保险</t>
  </si>
  <si>
    <t>四、职工基本医疗保险</t>
  </si>
  <si>
    <t xml:space="preserve">   (二) 实际缴费人数</t>
  </si>
  <si>
    <t xml:space="preserve">        2.退休人员</t>
  </si>
  <si>
    <t>十一、补充医疗保险参保人数</t>
  </si>
  <si>
    <t>十二、统筹地区上年度社会平均工资（元/年）</t>
  </si>
  <si>
    <t>第 20 页</t>
  </si>
  <si>
    <t>填报说明：
一、关于【人数】的说明：【人数】涉及【年末数】和【全年平均数】两个口径。其中，由于基础资料表已填报【年末数】，本表【年末数】直接从基础资料表取得；【全年平均数】指全年各月对应【人数】之和÷12，在本表填报。需要另外注意的是【城镇职工基本医疗保险】和【生育保险】的【实际缴费人数年末数】也应在本表填报。
二、关于【缴费费率】的说明：①应填写当地政策规定的缴费费率。其中，对于【缴费费率】分档次的险种，填写以各档次对应【缴费基数总额】为权重的加权平均费率；年度中【缴费费率】政策出现变动的，填写全年按月平均【缴费费率】；因为可能存在【预缴收入】、【补缴收入】与【欠费】，【缴费费率】不应简单用【保险费收入】÷【缴费基数总额】得出。②对于【企业职工基本养老保险】，【缴费费率】由系统内置公式计算得出，公式为【缴费费率】=（【当期缴纳基本养老保险费】+【本年新增欠费】）÷【缴费基数总额:个人】=（【保险费收入】-【本年补缴以前年度欠费】-【本年预缴以后年度基本养老保险费】-【一次性补缴以前年度基本养老保险费】+【本年新增欠费】）÷【缴费基数总额:个人】
三、关于【个人缴费标准】与【财政补贴标准】（以下合称【标准】）的说明：①【标准】的单位均为【元/人年】；②应填写当地政策规定的标准。其中，对于【标准】分档次的险种，填写以各档次对应【人数】为权重的加权平均标准；因为可能存在【预缴收入】、【补缴收入】、【欠费】与【财政补助收入】的【结算】和【结转】，【标准】不应简单用【保险费收入】÷【缴费人数】或【财政补贴收入】÷对应【人数】得出。
四、关于汇总方式的说明：①对于【人数】类，系统以累加方式汇总各直接下级数据；②对于【缴费费率】，系统通过加权平均方式汇总直接下级数据，权数为各下级单位对应【缴费基数总额】；③对于【标准】，系统通过加权平均方式汇总直接下级数据，权数为各下级单位对应【人数】；④对于【统筹地区上年度社会平均工资】，上级不做汇总，请手工填写。</t>
  </si>
</sst>
</file>

<file path=xl/styles.xml><?xml version="1.0" encoding="utf-8"?>
<styleSheet xmlns="http://schemas.openxmlformats.org/spreadsheetml/2006/main">
  <numFmts count="18">
    <numFmt numFmtId="5" formatCode="&quot;￥&quot;#,##0;&quot;￥&quot;\-#,##0"/>
    <numFmt numFmtId="6" formatCode="&quot;￥&quot;#,##0;[Red]&quot;￥&quot;\-#,##0"/>
    <numFmt numFmtId="7" formatCode="&quot;￥&quot;#,##0.00;&quot;￥&quot;\-#,##0.00"/>
    <numFmt numFmtId="8" formatCode="&quot;￥&quot;#,##0.00;[Red]&quot;￥&quot;\-#,##0.00"/>
    <numFmt numFmtId="23" formatCode="\$#,##0_);\(\$#,##0\)"/>
    <numFmt numFmtId="24" formatCode="\$#,##0_);[Red]\(\$#,##0\)"/>
    <numFmt numFmtId="25" formatCode="\$#,##0.00_);\(\$#,##0.00\)"/>
    <numFmt numFmtId="26" formatCode="\$#,##0.00_);[Red]\(\$#,##0.00\)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;-0;;"/>
    <numFmt numFmtId="177" formatCode="#,##0.00_ ;-#,##0.00;;"/>
    <numFmt numFmtId="178" formatCode="#,##0.00_ ;-#,##0.00"/>
    <numFmt numFmtId="179" formatCode="0.00_ ;-0.00"/>
    <numFmt numFmtId="180" formatCode="#,##0_ ;-#,##0;;"/>
    <numFmt numFmtId="181" formatCode="#,##0_ ;-#,##0"/>
  </numFmts>
  <fonts count="25">
    <font>
      <name val="Calibri"/>
      <family val="2"/>
      <color theme="1"/>
      <sz val="11"/>
      <scheme val="minor"/>
    </font>
    <font>
      <name val="宋体"/>
      <charset val="134"/>
      <color/>
      <sz val="10"/>
    </font>
    <font>
      <name val="宋体"/>
      <charset val="134"/>
      <color/>
      <sz val="12"/>
    </font>
    <font>
      <name val="宋体"/>
      <charset val="134"/>
      <color/>
      <sz val="12"/>
    </font>
    <font>
      <name val="宋体"/>
      <charset val="134"/>
      <color/>
      <sz val="12"/>
    </font>
    <font>
      <name val="宋体"/>
      <charset val="1"/>
      <color/>
      <sz val="10"/>
    </font>
    <font>
      <name val="宋体"/>
      <charset val="1"/>
      <color indexed="8"/>
      <sz val="9"/>
    </font>
    <font>
      <name val="宋体"/>
      <charset val="1"/>
      <b/>
      <color indexed="8"/>
      <sz val="27"/>
    </font>
    <font>
      <name val="宋体"/>
      <charset val="1"/>
      <color indexed="8"/>
      <sz val="27"/>
    </font>
    <font>
      <name val="宋体"/>
      <charset val="1"/>
      <color indexed="8"/>
      <sz val="11"/>
    </font>
    <font>
      <name val="宋体"/>
      <charset val="1"/>
      <color indexed="8"/>
      <sz val="12"/>
    </font>
    <font>
      <name val="宋体"/>
      <charset val="1"/>
      <color/>
      <sz val="12"/>
    </font>
    <font>
      <name val="宋体"/>
      <charset val="1"/>
      <b/>
      <color indexed="8"/>
      <sz val="20"/>
    </font>
    <font>
      <name val="宋体"/>
      <charset val="1"/>
      <b/>
      <color indexed="8"/>
      <sz val="15"/>
    </font>
    <font>
      <name val="宋体"/>
      <charset val="1"/>
      <color indexed="8"/>
      <sz val="13"/>
    </font>
    <font>
      <name val="宋体"/>
      <charset val="1"/>
      <b/>
      <color indexed="8"/>
      <sz val="12"/>
    </font>
    <font>
      <name val="宋体"/>
      <charset val="1"/>
      <b/>
      <color/>
      <sz val="10"/>
    </font>
    <font>
      <name val="Arial Narrow"/>
      <charset val="1"/>
      <color indexed="8"/>
      <sz val="9"/>
    </font>
    <font>
      <name val="宋体"/>
      <charset val="1"/>
      <color indexed="8"/>
      <sz val="10"/>
    </font>
    <font>
      <name val="华文中宋"/>
      <charset val="1"/>
      <b/>
      <color indexed="8"/>
      <sz val="11"/>
    </font>
    <font>
      <name val="宋体"/>
      <charset val="1"/>
      <b/>
      <color indexed="8"/>
      <sz val="22"/>
    </font>
    <font>
      <name val="宋体"/>
      <charset val="1"/>
      <color/>
      <sz val="9"/>
    </font>
    <font>
      <name val="宋体"/>
      <charset val="1"/>
      <b/>
      <color indexed="8"/>
      <sz val="25"/>
    </font>
    <font>
      <name val="宋体"/>
      <charset val="1"/>
      <color indexed="9"/>
      <sz val="10"/>
    </font>
    <font>
      <name val="宋体"/>
      <charset val="1"/>
      <color indexed="8"/>
      <sz val="12"/>
    </font>
  </fonts>
  <fills count="244">
    <fill>
      <patternFill>
        <fgColor auto="1"/>
        <bgColor auto="1"/>
      </patternFill>
    </fill>
    <fill>
      <patternFill patternType="gray125">
        <fgColor auto="1"/>
        <bgColor auto="1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60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>
        <fgColor indexed="6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rgb="FFFF80"/>
        <bgColor indexed="64"/>
      </patternFill>
    </fill>
    <fill>
      <patternFill patternType="solid">
        <fgColor rgb="FFFF99"/>
        <bgColor indexed="64"/>
      </patternFill>
    </fill>
  </fills>
  <borders count="241">
    <border outline="0">
      <left>
        <color auto="1"/>
      </left>
      <right>
        <color auto="1"/>
      </right>
      <top>
        <color auto="1"/>
      </top>
      <bottom>
        <color auto="1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hair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hair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hair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hair">
        <color indexed="8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hair">
        <color indexed="8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hair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hair">
        <color indexed="8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hair">
        <color indexed="8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hair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hair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hair">
        <color indexed="8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hair">
        <color indexed="8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hair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hair">
        <color indexed="8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8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8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</borders>
  <cellStyleXfs count="1">
    <xf numFmtId="0" fontId="0" fillId="0" borderId="0" xfId="0"/>
  </cellStyleXfs>
  <cellXfs count="3854">
    <xf numFmtId="0" fontId="0" fillId="0" borderId="0" xfId="0"/>
    <xf numFmtId="0" fontId="1" fillId="2" borderId="1" xfId="0"/>
    <xf numFmtId="0" fontId="2" fillId="3" borderId="2" xfId="0"/>
    <xf numFmtId="0" fontId="2" fillId="4" borderId="3" xfId="0"/>
    <xf numFmtId="0" fontId="3" fillId="5" borderId="4" xfId="0"/>
    <xf numFmtId="0" fontId="3" fillId="6" borderId="5" xfId="0"/>
    <xf numFmtId="0" fontId="1" fillId="7" borderId="6" xfId="0"/>
    <xf numFmtId="0" fontId="1" fillId="8" borderId="7" xfId="0"/>
    <xf numFmtId="0" fontId="1" fillId="9" borderId="8" xfId="0"/>
    <xf numFmtId="0" fontId="1" fillId="10" borderId="9" xfId="0"/>
    <xf numFmtId="0" fontId="1" fillId="11" borderId="10" xfId="0"/>
    <xf numFmtId="0" fontId="1" fillId="12" borderId="11" xfId="0"/>
    <xf numFmtId="0" fontId="1" fillId="13" borderId="12" xfId="0"/>
    <xf numFmtId="0" fontId="1" fillId="14" borderId="13" xfId="0"/>
    <xf numFmtId="0" fontId="1" fillId="15" borderId="14" xfId="0"/>
    <xf numFmtId="0" fontId="1" fillId="16" borderId="15" xfId="0"/>
    <xf numFmtId="0" fontId="1" fillId="17" borderId="16" xfId="0"/>
    <xf numFmtId="9" fontId="4" fillId="18" borderId="17" xfId="0"/>
    <xf numFmtId="44" fontId="4" fillId="19" borderId="18" xfId="0"/>
    <xf numFmtId="42" fontId="4" fillId="20" borderId="19" xfId="0"/>
    <xf numFmtId="43" fontId="4" fillId="21" borderId="20" xfId="0"/>
    <xf numFmtId="41" fontId="4" fillId="22" borderId="21" xfId="0"/>
    <xf numFmtId="0" fontId="5" fillId="23" borderId="22" xfId="0"/>
    <xf numFmtId="0" fontId="6" fillId="24" borderId="23" xfId="0">
      <alignment vertical="center"/>
    </xf>
    <xf numFmtId="0" fontId="7" fillId="25" borderId="24" xfId="0">
      <alignment horizontal="center" vertical="center"/>
    </xf>
    <xf numFmtId="0" fontId="7" fillId="26" borderId="25" xfId="0"/>
    <xf numFmtId="0" fontId="8" fillId="27" borderId="26" xfId="0">
      <alignment horizontal="center" vertical="center"/>
    </xf>
    <xf numFmtId="0" fontId="6" fillId="28" borderId="27" xfId="0"/>
    <xf numFmtId="0" fontId="9" fillId="29" borderId="28" xfId="0"/>
    <xf numFmtId="0" fontId="10" fillId="30" borderId="29" xfId="0"/>
    <xf numFmtId="0" fontId="10" fillId="31" borderId="30" xfId="0">
      <alignment horizontal="right"/>
    </xf>
    <xf numFmtId="49" fontId="10" fillId="32" borderId="31" xfId="0"/>
    <xf numFmtId="0" fontId="10" fillId="33" borderId="32" xfId="0"/>
    <xf numFmtId="176" fontId="10" fillId="34" borderId="33" xfId="0">
      <alignment horizontal="center"/>
    </xf>
    <xf numFmtId="49" fontId="10" fillId="35" borderId="34" xfId="0"/>
    <xf numFmtId="14" fontId="10" fillId="36" borderId="35" xfId="0"/>
    <xf numFmtId="14" fontId="10" fillId="37" borderId="36" xfId="0"/>
    <xf numFmtId="176" fontId="10" fillId="38" borderId="37" xfId="0">
      <alignment horizontal="center"/>
    </xf>
    <xf numFmtId="0" fontId="10" fillId="39" borderId="38" xfId="0"/>
    <xf numFmtId="49" fontId="9" fillId="40" borderId="39" xfId="0"/>
    <xf numFmtId="0" fontId="6" fillId="41" borderId="40" xfId="0"/>
    <xf numFmtId="0" fontId="6" fillId="42" borderId="41" xfId="0"/>
    <xf numFmtId="0" fontId="11" fillId="43" borderId="42" xfId="0"/>
    <xf numFmtId="0" fontId="10" fillId="44" borderId="43" xfId="0">
      <alignment horizontal="center" vertical="center"/>
    </xf>
    <xf numFmtId="49" fontId="10" fillId="45" borderId="44" xfId="0">
      <alignment horizontal="left"/>
    </xf>
    <xf numFmtId="0" fontId="10" fillId="46" borderId="45" xfId="0">
      <alignment horizontal="left"/>
    </xf>
    <xf numFmtId="49" fontId="10" fillId="47" borderId="46" xfId="0">
      <alignment horizontal="left"/>
    </xf>
    <xf numFmtId="0" fontId="10" fillId="48" borderId="47" xfId="0">
      <alignment horizontal="left"/>
    </xf>
    <xf numFmtId="14" fontId="10" fillId="49" borderId="48" xfId="0">
      <alignment horizontal="left"/>
    </xf>
    <xf numFmtId="0" fontId="6" fillId="50" borderId="49" xfId="0"/>
    <xf numFmtId="0" fontId="12" fillId="51" borderId="50" xfId="0">
      <alignment horizontal="center" vertical="center"/>
    </xf>
    <xf numFmtId="0" fontId="13" fillId="52" borderId="51" xfId="0">
      <alignment horizontal="left" vertical="center"/>
    </xf>
    <xf numFmtId="0" fontId="10" fillId="53" borderId="52" xfId="0">
      <alignment horizontal="left" vertical="center"/>
    </xf>
    <xf numFmtId="0" fontId="14" fillId="54" borderId="53" xfId="0">
      <alignment horizontal="center" vertical="center"/>
    </xf>
    <xf numFmtId="0" fontId="15" fillId="55" borderId="54" xfId="0">
      <alignment horizontal="center" vertical="center"/>
    </xf>
    <xf numFmtId="0" fontId="16" fillId="56" borderId="55" xfId="0"/>
    <xf numFmtId="0" fontId="10" fillId="57" borderId="56" xfId="0">
      <alignment vertical="center"/>
    </xf>
    <xf numFmtId="0" fontId="10" fillId="58" borderId="57" xfId="0">
      <alignment horizontal="right" vertical="center"/>
    </xf>
    <xf numFmtId="0" fontId="10" fillId="59" borderId="58" xfId="0">
      <alignment vertical="center"/>
    </xf>
    <xf numFmtId="0" fontId="10" fillId="60" borderId="59" xfId="0">
      <alignment horizontal="center" vertical="center"/>
    </xf>
    <xf numFmtId="0" fontId="5" fillId="61" borderId="60" xfId="0"/>
    <xf numFmtId="0" fontId="10" fillId="62" borderId="61" xfId="0">
      <alignment horizontal="right" vertical="center"/>
    </xf>
    <xf numFmtId="0" fontId="10" fillId="63" borderId="62" xfId="0">
      <alignment horizontal="center" vertical="center"/>
    </xf>
    <xf numFmtId="0" fontId="10" fillId="64" borderId="63" xfId="0">
      <alignment horizontal="center" vertical="center"/>
    </xf>
    <xf numFmtId="0" fontId="10" fillId="65" borderId="64" xfId="0">
      <alignment horizontal="center" vertical="center"/>
    </xf>
    <xf numFmtId="0" fontId="10" fillId="66" borderId="65" xfId="0">
      <alignment horizontal="center" vertical="center" wrapText="1"/>
    </xf>
    <xf numFmtId="0" fontId="10" fillId="67" borderId="66" xfId="0">
      <alignment horizontal="center" vertical="center" wrapText="1"/>
    </xf>
    <xf numFmtId="0" fontId="10" fillId="68" borderId="67" xfId="0">
      <alignment horizontal="center" vertical="center" wrapText="1"/>
    </xf>
    <xf numFmtId="0" fontId="10" fillId="69" borderId="68" xfId="0">
      <alignment vertical="center"/>
    </xf>
    <xf numFmtId="177" fontId="10" fillId="70" borderId="69" xfId="0">
      <alignment horizontal="right" vertical="center"/>
    </xf>
    <xf numFmtId="177" fontId="10" fillId="71" borderId="70" xfId="0">
      <alignment horizontal="right" vertical="center"/>
    </xf>
    <xf numFmtId="177" fontId="10" fillId="72" borderId="71" xfId="0">
      <alignment horizontal="right" vertical="center"/>
    </xf>
    <xf numFmtId="177" fontId="10" fillId="73" borderId="72" xfId="0">
      <alignment horizontal="right" vertical="center"/>
    </xf>
    <xf numFmtId="177" fontId="10" fillId="74" borderId="73" xfId="0">
      <alignment horizontal="right" vertical="center"/>
    </xf>
    <xf numFmtId="177" fontId="10" fillId="75" borderId="74" xfId="0">
      <alignment horizontal="right" vertical="center"/>
    </xf>
    <xf numFmtId="178" fontId="10" fillId="76" borderId="75" xfId="0">
      <alignment horizontal="right" vertical="center"/>
    </xf>
    <xf numFmtId="178" fontId="10" fillId="77" borderId="76" xfId="0">
      <alignment horizontal="right" vertical="center"/>
    </xf>
    <xf numFmtId="177" fontId="10" fillId="78" borderId="77" xfId="0">
      <alignment horizontal="right" vertical="center"/>
    </xf>
    <xf numFmtId="177" fontId="10" fillId="79" borderId="78" xfId="0">
      <alignment horizontal="right" vertical="center"/>
    </xf>
    <xf numFmtId="0" fontId="5" fillId="80" borderId="79" xfId="0"/>
    <xf numFmtId="0" fontId="10" fillId="81" borderId="80" xfId="0">
      <alignment horizontal="right" vertical="center"/>
    </xf>
    <xf numFmtId="0" fontId="9" fillId="82" borderId="81" xfId="0">
      <alignment vertical="center"/>
    </xf>
    <xf numFmtId="0" fontId="17" fillId="83" borderId="82" xfId="0">
      <alignment vertical="center"/>
    </xf>
    <xf numFmtId="0" fontId="17" fillId="84" borderId="83" xfId="0">
      <alignment vertical="center"/>
    </xf>
    <xf numFmtId="0" fontId="10" fillId="85" borderId="84" xfId="0">
      <alignment horizontal="center" vertical="center" wrapText="1"/>
    </xf>
    <xf numFmtId="0" fontId="10" fillId="86" borderId="85" xfId="0">
      <alignment horizontal="left" vertical="center"/>
    </xf>
    <xf numFmtId="178" fontId="10" fillId="87" borderId="86" xfId="0">
      <alignment horizontal="right" vertical="center"/>
    </xf>
    <xf numFmtId="0" fontId="10" fillId="88" borderId="87" xfId="0">
      <alignment horizontal="left" vertical="center"/>
    </xf>
    <xf numFmtId="178" fontId="10" fillId="89" borderId="88" xfId="0">
      <alignment horizontal="right" vertical="center"/>
    </xf>
    <xf numFmtId="178" fontId="10" fillId="90" borderId="89" xfId="0">
      <alignment horizontal="right" vertical="center"/>
    </xf>
    <xf numFmtId="0" fontId="18" fillId="91" borderId="90" xfId="0">
      <alignment horizontal="center" vertical="center"/>
    </xf>
    <xf numFmtId="178" fontId="10" fillId="92" borderId="91" xfId="0">
      <alignment horizontal="right" vertical="center"/>
    </xf>
    <xf numFmtId="178" fontId="10" fillId="93" borderId="92" xfId="0">
      <alignment horizontal="right" vertical="center"/>
    </xf>
    <xf numFmtId="178" fontId="10" fillId="94" borderId="93" xfId="0">
      <alignment horizontal="right" vertical="center"/>
    </xf>
    <xf numFmtId="0" fontId="18" fillId="95" borderId="94" xfId="0">
      <alignment horizontal="center" vertical="center"/>
    </xf>
    <xf numFmtId="0" fontId="18" fillId="96" borderId="95" xfId="0">
      <alignment horizontal="center" vertical="center"/>
    </xf>
    <xf numFmtId="0" fontId="5" fillId="97" borderId="96" xfId="0"/>
    <xf numFmtId="0" fontId="10" fillId="98" borderId="97" xfId="0">
      <alignment horizontal="right" vertical="center"/>
    </xf>
    <xf numFmtId="0" fontId="10" fillId="99" borderId="98" xfId="0">
      <alignment horizontal="right" vertical="center"/>
    </xf>
    <xf numFmtId="179" fontId="10" fillId="100" borderId="99" xfId="0">
      <alignment vertical="center"/>
    </xf>
    <xf numFmtId="179" fontId="10" fillId="101" borderId="100" xfId="0">
      <alignment horizontal="right" vertical="center"/>
    </xf>
    <xf numFmtId="0" fontId="10" fillId="102" borderId="101" xfId="0">
      <alignment horizontal="right" vertical="center" wrapText="1"/>
    </xf>
    <xf numFmtId="0" fontId="11" fillId="103" borderId="102" xfId="0"/>
    <xf numFmtId="0" fontId="10" fillId="104" borderId="103" xfId="0">
      <alignment vertical="center"/>
    </xf>
    <xf numFmtId="0" fontId="10" fillId="105" borderId="104" xfId="0">
      <alignment horizontal="right" vertical="center"/>
    </xf>
    <xf numFmtId="0" fontId="5" fillId="106" borderId="105" xfId="0"/>
    <xf numFmtId="0" fontId="10" fillId="107" borderId="106" xfId="0">
      <alignment horizontal="center" vertical="center"/>
    </xf>
    <xf numFmtId="0" fontId="10" fillId="108" borderId="107" xfId="0">
      <alignment horizontal="center" vertical="center"/>
    </xf>
    <xf numFmtId="0" fontId="10" fillId="109" borderId="108" xfId="0">
      <alignment horizontal="center" vertical="center"/>
    </xf>
    <xf numFmtId="0" fontId="5" fillId="110" borderId="109" xfId="0"/>
    <xf numFmtId="0" fontId="5" fillId="111" borderId="110" xfId="0"/>
    <xf numFmtId="0" fontId="10" fillId="112" borderId="111" xfId="0">
      <alignment vertical="center"/>
    </xf>
    <xf numFmtId="177" fontId="10" fillId="113" borderId="112" xfId="0">
      <alignment horizontal="right" vertical="center"/>
    </xf>
    <xf numFmtId="177" fontId="10" fillId="114" borderId="113" xfId="0">
      <alignment horizontal="center" vertical="center"/>
    </xf>
    <xf numFmtId="177" fontId="10" fillId="115" borderId="114" xfId="0">
      <alignment horizontal="right" vertical="center"/>
    </xf>
    <xf numFmtId="0" fontId="10" fillId="116" borderId="115" xfId="0">
      <alignment vertical="center"/>
    </xf>
    <xf numFmtId="0" fontId="10" fillId="117" borderId="116" xfId="0">
      <alignment horizontal="right" vertical="center"/>
    </xf>
    <xf numFmtId="0" fontId="10" fillId="118" borderId="117" xfId="0">
      <alignment vertical="center"/>
    </xf>
    <xf numFmtId="177" fontId="10" fillId="119" borderId="118" xfId="0">
      <alignment horizontal="right" vertical="center"/>
    </xf>
    <xf numFmtId="0" fontId="10" fillId="120" borderId="119" xfId="0">
      <alignment vertical="center"/>
    </xf>
    <xf numFmtId="177" fontId="10" fillId="121" borderId="120" xfId="0">
      <alignment horizontal="right" vertical="center"/>
    </xf>
    <xf numFmtId="177" fontId="10" fillId="122" borderId="121" xfId="0">
      <alignment horizontal="right" vertical="center"/>
    </xf>
    <xf numFmtId="0" fontId="10" fillId="123" borderId="122" xfId="0">
      <alignment horizontal="center" vertical="center" wrapText="1"/>
    </xf>
    <xf numFmtId="0" fontId="10" fillId="124" borderId="123" xfId="0">
      <alignment vertical="center"/>
    </xf>
    <xf numFmtId="177" fontId="10" fillId="125" borderId="124" xfId="0">
      <alignment horizontal="right" vertical="center"/>
    </xf>
    <xf numFmtId="177" fontId="10" fillId="126" borderId="125" xfId="0">
      <alignment horizontal="right" vertical="center"/>
    </xf>
    <xf numFmtId="177" fontId="10" fillId="127" borderId="126" xfId="0">
      <alignment horizontal="right" vertical="center"/>
    </xf>
    <xf numFmtId="0" fontId="10" fillId="128" borderId="127" xfId="0">
      <alignment vertical="center"/>
    </xf>
    <xf numFmtId="0" fontId="10" fillId="129" borderId="128" xfId="0">
      <alignment horizontal="center" vertical="center"/>
    </xf>
    <xf numFmtId="0" fontId="10" fillId="130" borderId="129" xfId="0">
      <alignment vertical="center"/>
    </xf>
    <xf numFmtId="0" fontId="10" fillId="131" borderId="130" xfId="0">
      <alignment horizontal="center" vertical="center"/>
    </xf>
    <xf numFmtId="0" fontId="10" fillId="132" borderId="131" xfId="0">
      <alignment vertical="center" wrapText="1"/>
    </xf>
    <xf numFmtId="177" fontId="10" fillId="133" borderId="132" xfId="0">
      <alignment horizontal="right" vertical="center"/>
    </xf>
    <xf numFmtId="0" fontId="10" fillId="134" borderId="133" xfId="0">
      <alignment vertical="center"/>
    </xf>
    <xf numFmtId="177" fontId="10" fillId="135" borderId="134" xfId="0">
      <alignment horizontal="right" vertical="center"/>
    </xf>
    <xf numFmtId="0" fontId="10" fillId="136" borderId="135" xfId="0">
      <alignment horizontal="left" vertical="center"/>
    </xf>
    <xf numFmtId="0" fontId="19" fillId="137" borderId="136" xfId="0">
      <alignment horizontal="center" vertical="center"/>
    </xf>
    <xf numFmtId="0" fontId="9" fillId="138" borderId="137" xfId="0">
      <alignment horizontal="right" vertical="center"/>
    </xf>
    <xf numFmtId="0" fontId="9" fillId="139" borderId="138" xfId="0">
      <alignment vertical="center"/>
    </xf>
    <xf numFmtId="0" fontId="9" fillId="140" borderId="139" xfId="0">
      <alignment horizontal="right" vertical="center"/>
    </xf>
    <xf numFmtId="0" fontId="10" fillId="141" borderId="140" xfId="0">
      <alignment vertical="center"/>
    </xf>
    <xf numFmtId="177" fontId="10" fillId="142" borderId="141" xfId="0">
      <alignment horizontal="right" vertical="center"/>
    </xf>
    <xf numFmtId="177" fontId="10" fillId="143" borderId="142" xfId="0">
      <alignment horizontal="right" vertical="center"/>
    </xf>
    <xf numFmtId="0" fontId="10" fillId="144" borderId="143" xfId="0">
      <alignment horizontal="center" vertical="center"/>
    </xf>
    <xf numFmtId="0" fontId="10" fillId="145" borderId="144" xfId="0">
      <alignment vertical="center"/>
    </xf>
    <xf numFmtId="0" fontId="20" fillId="146" borderId="145" xfId="0">
      <alignment horizontal="center" vertical="center" wrapText="1"/>
    </xf>
    <xf numFmtId="0" fontId="20" fillId="147" borderId="146" xfId="0">
      <alignment horizontal="center" vertical="center"/>
    </xf>
    <xf numFmtId="0" fontId="6" fillId="148" borderId="147" xfId="0">
      <alignment vertical="center" wrapText="1"/>
    </xf>
    <xf numFmtId="0" fontId="6" fillId="149" borderId="148" xfId="0">
      <alignment horizontal="center" vertical="center"/>
    </xf>
    <xf numFmtId="0" fontId="6" fillId="150" borderId="149" xfId="0">
      <alignment horizontal="right" vertical="center" wrapText="1"/>
    </xf>
    <xf numFmtId="0" fontId="6" fillId="151" borderId="150" xfId="0">
      <alignment vertical="center"/>
    </xf>
    <xf numFmtId="0" fontId="6" fillId="152" borderId="151" xfId="0">
      <alignment horizontal="center" vertical="center"/>
    </xf>
    <xf numFmtId="0" fontId="6" fillId="153" borderId="152" xfId="0">
      <alignment vertical="center" wrapText="1"/>
    </xf>
    <xf numFmtId="0" fontId="6" fillId="154" borderId="153" xfId="0">
      <alignment horizontal="right" vertical="center" wrapText="1"/>
    </xf>
    <xf numFmtId="0" fontId="6" fillId="155" borderId="154" xfId="0">
      <alignment horizontal="center" vertical="center" wrapText="1"/>
    </xf>
    <xf numFmtId="0" fontId="6" fillId="156" borderId="155" xfId="0">
      <alignment horizontal="center" vertical="center"/>
    </xf>
    <xf numFmtId="0" fontId="6" fillId="157" borderId="156" xfId="0">
      <alignment horizontal="center" vertical="center" wrapText="1"/>
    </xf>
    <xf numFmtId="0" fontId="6" fillId="158" borderId="157" xfId="0">
      <alignment horizontal="center" vertical="center" wrapText="1"/>
    </xf>
    <xf numFmtId="0" fontId="6" fillId="159" borderId="158" xfId="0">
      <alignment vertical="center"/>
    </xf>
    <xf numFmtId="180" fontId="6" fillId="160" borderId="159" xfId="0">
      <alignment horizontal="right" vertical="center"/>
    </xf>
    <xf numFmtId="180" fontId="6" fillId="161" borderId="160" xfId="0">
      <alignment horizontal="right" vertical="center"/>
    </xf>
    <xf numFmtId="180" fontId="6" fillId="162" borderId="161" xfId="0">
      <alignment horizontal="right" vertical="center"/>
    </xf>
    <xf numFmtId="177" fontId="6" fillId="163" borderId="162" xfId="0">
      <alignment horizontal="right" vertical="center"/>
    </xf>
    <xf numFmtId="0" fontId="6" fillId="164" borderId="163" xfId="0">
      <alignment horizontal="center" vertical="center"/>
    </xf>
    <xf numFmtId="177" fontId="6" fillId="165" borderId="164" xfId="0">
      <alignment horizontal="right" vertical="center"/>
    </xf>
    <xf numFmtId="0" fontId="6" fillId="166" borderId="165" xfId="0">
      <alignment vertical="center"/>
    </xf>
    <xf numFmtId="0" fontId="6" fillId="167" borderId="166" xfId="0">
      <alignment horizontal="center" vertical="center"/>
    </xf>
    <xf numFmtId="180" fontId="6" fillId="168" borderId="167" xfId="0">
      <alignment horizontal="right" vertical="center"/>
    </xf>
    <xf numFmtId="0" fontId="6" fillId="169" borderId="168" xfId="0">
      <alignment vertical="center"/>
    </xf>
    <xf numFmtId="0" fontId="6" fillId="170" borderId="169" xfId="0">
      <alignment horizontal="center" vertical="center"/>
    </xf>
    <xf numFmtId="177" fontId="6" fillId="171" borderId="170" xfId="0">
      <alignment horizontal="right" vertical="center"/>
    </xf>
    <xf numFmtId="0" fontId="6" fillId="172" borderId="171" xfId="0">
      <alignment horizontal="left" vertical="center"/>
    </xf>
    <xf numFmtId="177" fontId="6" fillId="173" borderId="172" xfId="0">
      <alignment horizontal="right" vertical="center"/>
    </xf>
    <xf numFmtId="0" fontId="6" fillId="174" borderId="173" xfId="0">
      <alignment vertical="center"/>
    </xf>
    <xf numFmtId="177" fontId="6" fillId="175" borderId="174" xfId="0">
      <alignment horizontal="center" vertical="center"/>
    </xf>
    <xf numFmtId="180" fontId="6" fillId="176" borderId="175" xfId="0">
      <alignment horizontal="right" vertical="center"/>
    </xf>
    <xf numFmtId="0" fontId="6" fillId="177" borderId="176" xfId="0">
      <alignment horizontal="center" vertical="center"/>
    </xf>
    <xf numFmtId="0" fontId="21" fillId="178" borderId="177" xfId="0"/>
    <xf numFmtId="0" fontId="6" fillId="179" borderId="178" xfId="0"/>
    <xf numFmtId="0" fontId="6" fillId="180" borderId="179" xfId="0">
      <alignment vertical="center"/>
    </xf>
    <xf numFmtId="0" fontId="6" fillId="181" borderId="180" xfId="0">
      <alignment horizontal="right" vertical="center" wrapText="1"/>
    </xf>
    <xf numFmtId="0" fontId="10" fillId="182" borderId="181" xfId="0">
      <alignment horizontal="left" vertical="center" wrapText="1"/>
    </xf>
    <xf numFmtId="180" fontId="10" fillId="183" borderId="182" xfId="0">
      <alignment horizontal="right" vertical="center"/>
    </xf>
    <xf numFmtId="180" fontId="10" fillId="184" borderId="183" xfId="0">
      <alignment horizontal="right" vertical="center"/>
    </xf>
    <xf numFmtId="0" fontId="10" fillId="185" borderId="184" xfId="0">
      <alignment horizontal="center" vertical="center" wrapText="1"/>
    </xf>
    <xf numFmtId="180" fontId="10" fillId="186" borderId="185" xfId="0">
      <alignment horizontal="right" vertical="center"/>
    </xf>
    <xf numFmtId="180" fontId="10" fillId="187" borderId="186" xfId="0">
      <alignment horizontal="right" vertical="center"/>
    </xf>
    <xf numFmtId="180" fontId="10" fillId="188" borderId="187" xfId="0">
      <alignment horizontal="right" vertical="center"/>
    </xf>
    <xf numFmtId="177" fontId="10" fillId="189" borderId="188" xfId="0">
      <alignment horizontal="center" vertical="center"/>
    </xf>
    <xf numFmtId="181" fontId="10" fillId="190" borderId="189" xfId="0">
      <alignment horizontal="center" vertical="center"/>
    </xf>
    <xf numFmtId="0" fontId="10" fillId="191" borderId="190" xfId="0">
      <alignment horizontal="left" vertical="center" wrapText="1"/>
    </xf>
    <xf numFmtId="0" fontId="10" fillId="192" borderId="191" xfId="0">
      <alignment horizontal="center" vertical="center" wrapText="1"/>
    </xf>
    <xf numFmtId="180" fontId="10" fillId="193" borderId="192" xfId="0">
      <alignment horizontal="right" vertical="center"/>
    </xf>
    <xf numFmtId="0" fontId="10" fillId="194" borderId="193" xfId="0">
      <alignment horizontal="left" vertical="center"/>
    </xf>
    <xf numFmtId="0" fontId="11" fillId="195" borderId="194" xfId="0"/>
    <xf numFmtId="180" fontId="10" fillId="196" borderId="195" xfId="0">
      <alignment horizontal="right" vertical="center"/>
    </xf>
    <xf numFmtId="180" fontId="10" fillId="197" borderId="196" xfId="0">
      <alignment horizontal="right" vertical="center"/>
    </xf>
    <xf numFmtId="0" fontId="10" fillId="198" borderId="197" xfId="0">
      <alignment vertical="center" wrapText="1"/>
    </xf>
    <xf numFmtId="0" fontId="18" fillId="199" borderId="198" xfId="0">
      <alignment horizontal="center" vertical="center"/>
    </xf>
    <xf numFmtId="178" fontId="10" fillId="200" borderId="199" xfId="0">
      <alignment horizontal="right" vertical="center"/>
    </xf>
    <xf numFmtId="0" fontId="18" fillId="201" borderId="200" xfId="0">
      <alignment horizontal="left" vertical="center"/>
    </xf>
    <xf numFmtId="0" fontId="18" fillId="202" borderId="201" xfId="0">
      <alignment horizontal="center" vertical="center"/>
    </xf>
    <xf numFmtId="0" fontId="10" fillId="203" borderId="202" xfId="0">
      <alignment horizontal="center" vertical="center"/>
    </xf>
    <xf numFmtId="178" fontId="10" fillId="204" borderId="203" xfId="0">
      <alignment horizontal="right" vertical="center"/>
    </xf>
    <xf numFmtId="181" fontId="10" fillId="205" borderId="204" xfId="0">
      <alignment horizontal="right" vertical="center"/>
    </xf>
    <xf numFmtId="0" fontId="10" fillId="206" borderId="205" xfId="0">
      <alignment horizontal="left" vertical="center"/>
    </xf>
    <xf numFmtId="0" fontId="10" fillId="207" borderId="206" xfId="0">
      <alignment horizontal="center" vertical="center"/>
    </xf>
    <xf numFmtId="0" fontId="10" fillId="208" borderId="207" xfId="0">
      <alignment horizontal="left" vertical="center"/>
    </xf>
    <xf numFmtId="178" fontId="10" fillId="209" borderId="208" xfId="0">
      <alignment horizontal="right" vertical="center"/>
    </xf>
    <xf numFmtId="0" fontId="10" fillId="210" borderId="209" xfId="0">
      <alignment horizontal="right" vertical="center"/>
    </xf>
    <xf numFmtId="0" fontId="22" fillId="211" borderId="210" xfId="0">
      <alignment horizontal="center" vertical="center"/>
    </xf>
    <xf numFmtId="0" fontId="18" fillId="212" borderId="211" xfId="0"/>
    <xf numFmtId="180" fontId="23" fillId="213" borderId="212" xfId="0"/>
    <xf numFmtId="0" fontId="10" fillId="214" borderId="213" xfId="0">
      <alignment vertical="center"/>
    </xf>
    <xf numFmtId="177" fontId="10" fillId="215" borderId="214" xfId="0">
      <alignment horizontal="center" vertical="center"/>
    </xf>
    <xf numFmtId="0" fontId="10" fillId="216" borderId="215" xfId="0">
      <alignment horizontal="left" vertical="center" wrapText="1"/>
    </xf>
    <xf numFmtId="0" fontId="10" fillId="217" borderId="216" xfId="0">
      <alignment horizontal="center" vertical="center" wrapText="1"/>
    </xf>
    <xf numFmtId="177" fontId="18" fillId="218" borderId="217" xfId="0">
      <alignment horizontal="right" vertical="center"/>
    </xf>
    <xf numFmtId="0" fontId="10" fillId="219" borderId="218" xfId="0">
      <alignment horizontal="center" vertical="center" wrapText="1"/>
    </xf>
    <xf numFmtId="0" fontId="10" fillId="220" borderId="219" xfId="0">
      <alignment horizontal="left" vertical="center" wrapText="1"/>
    </xf>
    <xf numFmtId="0" fontId="10" fillId="221" borderId="220" xfId="0">
      <alignment horizontal="center" vertical="center" wrapText="1"/>
    </xf>
    <xf numFmtId="180" fontId="18" fillId="222" borderId="221" xfId="0">
      <alignment horizontal="right" vertical="center"/>
    </xf>
    <xf numFmtId="0" fontId="10" fillId="223" borderId="222" xfId="0">
      <alignment vertical="center" wrapText="1"/>
    </xf>
    <xf numFmtId="0" fontId="10" fillId="224" borderId="223" xfId="0">
      <alignment horizontal="center" vertical="center"/>
    </xf>
    <xf numFmtId="180" fontId="10" fillId="225" borderId="224" xfId="0">
      <alignment vertical="center"/>
    </xf>
    <xf numFmtId="0" fontId="10" fillId="226" borderId="225" xfId="0">
      <alignment vertical="center"/>
    </xf>
    <xf numFmtId="0" fontId="10" fillId="227" borderId="226" xfId="0">
      <alignment horizontal="center" vertical="center"/>
    </xf>
    <xf numFmtId="180" fontId="10" fillId="228" borderId="227" xfId="0">
      <alignment horizontal="right" vertical="center"/>
    </xf>
    <xf numFmtId="0" fontId="10" fillId="229" borderId="228" xfId="0">
      <alignment horizontal="center" vertical="center"/>
    </xf>
    <xf numFmtId="0" fontId="10" fillId="230" borderId="229" xfId="0">
      <alignment horizontal="center" vertical="center"/>
    </xf>
    <xf numFmtId="177" fontId="10" fillId="231" borderId="230" xfId="0">
      <alignment horizontal="right" vertical="center"/>
    </xf>
    <xf numFmtId="180" fontId="10" fillId="232" borderId="231" xfId="0">
      <alignment horizontal="right" vertical="center"/>
    </xf>
    <xf numFmtId="0" fontId="10" fillId="233" borderId="232" xfId="0">
      <alignment horizontal="center" vertical="center"/>
    </xf>
    <xf numFmtId="0" fontId="10" fillId="234" borderId="233" xfId="0"/>
    <xf numFmtId="0" fontId="10" fillId="235" borderId="234" xfId="0">
      <alignment vertical="center"/>
    </xf>
    <xf numFmtId="0" fontId="10" fillId="236" borderId="235" xfId="0">
      <alignment vertical="center"/>
    </xf>
    <xf numFmtId="0" fontId="10" fillId="237" borderId="236" xfId="0">
      <alignment horizontal="right" vertical="center"/>
    </xf>
    <xf numFmtId="0" fontId="10" fillId="238" borderId="237" xfId="0">
      <alignment vertical="center" wrapText="1"/>
    </xf>
    <xf numFmtId="0" fontId="24" fillId="239" borderId="238" xfId="0">
      <alignment horizontal="center" vertical="center"/>
    </xf>
    <xf numFmtId="0" fontId="24" fillId="240" borderId="239" xfId="0">
      <alignment horizontal="center" vertical="center" wrapText="1"/>
    </xf>
    <xf numFmtId="177" fontId="24" fillId="241" borderId="240" xfId="0">
      <alignment horizontal="right" vertical="center"/>
    </xf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6" fillId="24" borderId="23" xfId="0">
      <alignment vertical="center"/>
    </xf>
    <xf numFmtId="0" fontId="7" fillId="25" borderId="24" xfId="0">
      <alignment horizontal="center" vertical="center"/>
    </xf>
    <xf numFmtId="0" fontId="7" fillId="26" borderId="25" xfId="0"/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8" fillId="27" borderId="26" xfId="0">
      <alignment horizontal="center" vertical="center"/>
    </xf>
    <xf numFmtId="0" fontId="6" fillId="28" borderId="27" xfId="0"/>
    <xf numFmtId="0" fontId="6" fillId="28" borderId="27" xfId="0"/>
    <xf numFmtId="0" fontId="6" fillId="28" borderId="27" xfId="0"/>
    <xf numFmtId="0" fontId="6" fillId="28" borderId="27" xfId="0"/>
    <xf numFmtId="0" fontId="6" fillId="28" borderId="27" xfId="0"/>
    <xf numFmtId="0" fontId="6" fillId="28" borderId="27" xfId="0"/>
    <xf numFmtId="0" fontId="6" fillId="28" borderId="27" xfId="0"/>
    <xf numFmtId="0" fontId="6" fillId="28" borderId="27" xfId="0"/>
    <xf numFmtId="0" fontId="6" fillId="28" borderId="27" xfId="0"/>
    <xf numFmtId="0" fontId="6" fillId="28" borderId="27" xfId="0"/>
    <xf numFmtId="0" fontId="6" fillId="28" borderId="27" xfId="0"/>
    <xf numFmtId="0" fontId="6" fillId="28" borderId="27" xfId="0"/>
    <xf numFmtId="0" fontId="6" fillId="28" borderId="27" xfId="0"/>
    <xf numFmtId="0" fontId="6" fillId="28" borderId="27" xfId="0"/>
    <xf numFmtId="0" fontId="6" fillId="28" borderId="27" xfId="0"/>
    <xf numFmtId="0" fontId="6" fillId="28" borderId="27" xfId="0"/>
    <xf numFmtId="0" fontId="6" fillId="28" borderId="27" xfId="0"/>
    <xf numFmtId="0" fontId="6" fillId="28" borderId="27" xfId="0"/>
    <xf numFmtId="0" fontId="6" fillId="28" borderId="27" xfId="0"/>
    <xf numFmtId="0" fontId="6" fillId="28" borderId="27" xfId="0"/>
    <xf numFmtId="0" fontId="6" fillId="28" borderId="27" xfId="0"/>
    <xf numFmtId="0" fontId="6" fillId="28" borderId="27" xfId="0"/>
    <xf numFmtId="0" fontId="6" fillId="28" borderId="27" xfId="0"/>
    <xf numFmtId="0" fontId="6" fillId="28" borderId="27" xfId="0"/>
    <xf numFmtId="0" fontId="6" fillId="28" borderId="27" xfId="0"/>
    <xf numFmtId="0" fontId="6" fillId="28" borderId="27" xfId="0"/>
    <xf numFmtId="0" fontId="6" fillId="28" borderId="27" xfId="0"/>
    <xf numFmtId="0" fontId="6" fillId="28" borderId="27" xfId="0"/>
    <xf numFmtId="0" fontId="6" fillId="28" borderId="27" xfId="0"/>
    <xf numFmtId="0" fontId="6" fillId="28" borderId="27" xfId="0"/>
    <xf numFmtId="0" fontId="9" fillId="29" borderId="28" xfId="0"/>
    <xf numFmtId="0" fontId="10" fillId="30" borderId="29" xfId="0"/>
    <xf numFmtId="0" fontId="10" fillId="31" borderId="30" xfId="0">
      <alignment horizontal="right"/>
    </xf>
    <xf numFmtId="0" fontId="10" fillId="31" borderId="30" xfId="0">
      <alignment horizontal="right"/>
    </xf>
    <xf numFmtId="0" fontId="10" fillId="33" borderId="32" xfId="0"/>
    <xf numFmtId="0" fontId="10" fillId="30" borderId="29" xfId="0"/>
    <xf numFmtId="0" fontId="10" fillId="30" borderId="29" xfId="0"/>
    <xf numFmtId="0" fontId="10" fillId="30" borderId="29" xfId="0"/>
    <xf numFmtId="0" fontId="10" fillId="30" borderId="29" xfId="0"/>
    <xf numFmtId="0" fontId="10" fillId="30" borderId="29" xfId="0"/>
    <xf numFmtId="0" fontId="9" fillId="29" borderId="28" xfId="0"/>
    <xf numFmtId="0" fontId="9" fillId="29" borderId="28" xfId="0"/>
    <xf numFmtId="0" fontId="10" fillId="30" borderId="29" xfId="0"/>
    <xf numFmtId="0" fontId="10" fillId="30" borderId="29" xfId="0"/>
    <xf numFmtId="0" fontId="10" fillId="30" borderId="29" xfId="0"/>
    <xf numFmtId="49" fontId="10" fillId="35" borderId="34" xfId="0"/>
    <xf numFmtId="49" fontId="10" fillId="35" borderId="34" xfId="0"/>
    <xf numFmtId="0" fontId="10" fillId="30" borderId="29" xfId="0"/>
    <xf numFmtId="14" fontId="10" fillId="36" borderId="35" xfId="0"/>
    <xf numFmtId="0" fontId="10" fillId="30" borderId="29" xfId="0"/>
    <xf numFmtId="14" fontId="10" fillId="36" borderId="35" xfId="0"/>
    <xf numFmtId="0" fontId="10" fillId="30" borderId="29" xfId="0"/>
    <xf numFmtId="14" fontId="10" fillId="36" borderId="35" xfId="0"/>
    <xf numFmtId="0" fontId="10" fillId="30" borderId="29" xfId="0"/>
    <xf numFmtId="0" fontId="10" fillId="30" borderId="29" xfId="0"/>
    <xf numFmtId="0" fontId="9" fillId="29" borderId="28" xfId="0"/>
    <xf numFmtId="0" fontId="9" fillId="29" borderId="28" xfId="0"/>
    <xf numFmtId="0" fontId="10" fillId="30" borderId="29" xfId="0"/>
    <xf numFmtId="0" fontId="10" fillId="31" borderId="30" xfId="0">
      <alignment horizontal="right"/>
    </xf>
    <xf numFmtId="0" fontId="10" fillId="31" borderId="30" xfId="0">
      <alignment horizontal="right"/>
    </xf>
    <xf numFmtId="0" fontId="10" fillId="33" borderId="32" xfId="0"/>
    <xf numFmtId="0" fontId="10" fillId="30" borderId="29" xfId="0"/>
    <xf numFmtId="14" fontId="10" fillId="37" borderId="36" xfId="0"/>
    <xf numFmtId="0" fontId="10" fillId="30" borderId="29" xfId="0"/>
    <xf numFmtId="14" fontId="10" fillId="37" borderId="36" xfId="0"/>
    <xf numFmtId="0" fontId="10" fillId="30" borderId="29" xfId="0"/>
    <xf numFmtId="14" fontId="10" fillId="37" borderId="36" xfId="0"/>
    <xf numFmtId="0" fontId="10" fillId="30" borderId="29" xfId="0"/>
    <xf numFmtId="0" fontId="10" fillId="30" borderId="29" xfId="0"/>
    <xf numFmtId="0" fontId="9" fillId="29" borderId="28" xfId="0"/>
    <xf numFmtId="0" fontId="9" fillId="29" borderId="28" xfId="0"/>
    <xf numFmtId="0" fontId="10" fillId="30" borderId="29" xfId="0"/>
    <xf numFmtId="0" fontId="10" fillId="30" borderId="29" xfId="0"/>
    <xf numFmtId="0" fontId="10" fillId="30" borderId="29" xfId="0"/>
    <xf numFmtId="49" fontId="10" fillId="35" borderId="34" xfId="0"/>
    <xf numFmtId="49" fontId="10" fillId="35" borderId="34" xfId="0"/>
    <xf numFmtId="0" fontId="10" fillId="30" borderId="29" xfId="0"/>
    <xf numFmtId="14" fontId="10" fillId="37" borderId="36" xfId="0"/>
    <xf numFmtId="0" fontId="10" fillId="30" borderId="29" xfId="0"/>
    <xf numFmtId="14" fontId="10" fillId="37" borderId="36" xfId="0"/>
    <xf numFmtId="0" fontId="10" fillId="30" borderId="29" xfId="0"/>
    <xf numFmtId="14" fontId="10" fillId="37" borderId="36" xfId="0"/>
    <xf numFmtId="0" fontId="10" fillId="30" borderId="29" xfId="0"/>
    <xf numFmtId="0" fontId="10" fillId="30" borderId="29" xfId="0"/>
    <xf numFmtId="0" fontId="9" fillId="29" borderId="28" xfId="0"/>
    <xf numFmtId="0" fontId="9" fillId="29" borderId="28" xfId="0"/>
    <xf numFmtId="0" fontId="10" fillId="31" borderId="30" xfId="0">
      <alignment horizontal="right"/>
    </xf>
    <xf numFmtId="0" fontId="10" fillId="30" borderId="29" xfId="0"/>
    <xf numFmtId="0" fontId="10" fillId="31" borderId="30" xfId="0">
      <alignment horizontal="right"/>
    </xf>
    <xf numFmtId="0" fontId="10" fillId="33" borderId="32" xfId="0"/>
    <xf numFmtId="0" fontId="10" fillId="30" borderId="29" xfId="0"/>
    <xf numFmtId="176" fontId="10" fillId="38" borderId="37" xfId="0">
      <alignment horizontal="center"/>
    </xf>
    <xf numFmtId="0" fontId="10" fillId="30" borderId="29" xfId="0"/>
    <xf numFmtId="176" fontId="10" fillId="38" borderId="37" xfId="0">
      <alignment horizontal="center"/>
    </xf>
    <xf numFmtId="0" fontId="10" fillId="30" borderId="29" xfId="0"/>
    <xf numFmtId="176" fontId="10" fillId="38" borderId="37" xfId="0">
      <alignment horizontal="center"/>
    </xf>
    <xf numFmtId="0" fontId="10" fillId="30" borderId="29" xfId="0"/>
    <xf numFmtId="0" fontId="10" fillId="30" borderId="29" xfId="0"/>
    <xf numFmtId="0" fontId="9" fillId="29" borderId="28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10" fillId="31" borderId="30" xfId="0">
      <alignment horizontal="right"/>
    </xf>
    <xf numFmtId="0" fontId="10" fillId="31" borderId="30" xfId="0">
      <alignment horizontal="right"/>
    </xf>
    <xf numFmtId="0" fontId="10" fillId="31" borderId="30" xfId="0">
      <alignment horizontal="right"/>
    </xf>
    <xf numFmtId="0" fontId="10" fillId="33" borderId="32" xfId="0"/>
    <xf numFmtId="0" fontId="5" fillId="23" borderId="22" xfId="0"/>
    <xf numFmtId="14" fontId="10" fillId="37" borderId="36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10" fillId="31" borderId="30" xfId="0">
      <alignment horizontal="right"/>
    </xf>
    <xf numFmtId="0" fontId="10" fillId="31" borderId="30" xfId="0">
      <alignment horizontal="right"/>
    </xf>
    <xf numFmtId="0" fontId="10" fillId="33" borderId="3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9" fillId="29" borderId="28" xfId="0"/>
    <xf numFmtId="0" fontId="10" fillId="30" borderId="29" xfId="0"/>
    <xf numFmtId="0" fontId="10" fillId="30" borderId="29" xfId="0"/>
    <xf numFmtId="0" fontId="10" fillId="30" borderId="29" xfId="0"/>
    <xf numFmtId="0" fontId="10" fillId="39" borderId="38" xfId="0"/>
    <xf numFmtId="0" fontId="10" fillId="39" borderId="38" xfId="0"/>
    <xf numFmtId="0" fontId="10" fillId="30" borderId="29" xfId="0"/>
    <xf numFmtId="0" fontId="10" fillId="30" borderId="29" xfId="0"/>
    <xf numFmtId="0" fontId="10" fillId="30" borderId="29" xfId="0"/>
    <xf numFmtId="0" fontId="10" fillId="30" borderId="29" xfId="0"/>
    <xf numFmtId="0" fontId="10" fillId="30" borderId="29" xfId="0"/>
    <xf numFmtId="0" fontId="10" fillId="30" borderId="29" xfId="0"/>
    <xf numFmtId="0" fontId="10" fillId="30" borderId="29" xfId="0"/>
    <xf numFmtId="0" fontId="10" fillId="30" borderId="29" xfId="0"/>
    <xf numFmtId="0" fontId="9" fillId="29" borderId="28" xfId="0"/>
    <xf numFmtId="0" fontId="9" fillId="29" borderId="28" xfId="0"/>
    <xf numFmtId="0" fontId="10" fillId="31" borderId="30" xfId="0">
      <alignment horizontal="right"/>
    </xf>
    <xf numFmtId="0" fontId="10" fillId="30" borderId="29" xfId="0"/>
    <xf numFmtId="0" fontId="10" fillId="31" borderId="30" xfId="0">
      <alignment horizontal="right"/>
    </xf>
    <xf numFmtId="0" fontId="10" fillId="31" borderId="30" xfId="0">
      <alignment horizontal="right"/>
    </xf>
    <xf numFmtId="0" fontId="10" fillId="31" borderId="30" xfId="0">
      <alignment horizontal="right"/>
    </xf>
    <xf numFmtId="0" fontId="10" fillId="30" borderId="29" xfId="0"/>
    <xf numFmtId="0" fontId="10" fillId="33" borderId="32" xfId="0"/>
    <xf numFmtId="0" fontId="10" fillId="33" borderId="32" xfId="0"/>
    <xf numFmtId="0" fontId="10" fillId="31" borderId="30" xfId="0">
      <alignment horizontal="right"/>
    </xf>
    <xf numFmtId="0" fontId="10" fillId="31" borderId="30" xfId="0">
      <alignment horizontal="right"/>
    </xf>
    <xf numFmtId="49" fontId="9" fillId="40" borderId="39" xfId="0"/>
    <xf numFmtId="0" fontId="9" fillId="29" borderId="28" xfId="0"/>
    <xf numFmtId="0" fontId="10" fillId="30" borderId="29" xfId="0"/>
    <xf numFmtId="0" fontId="10" fillId="30" borderId="29" xfId="0"/>
    <xf numFmtId="0" fontId="10" fillId="30" borderId="29" xfId="0"/>
    <xf numFmtId="0" fontId="10" fillId="30" borderId="29" xfId="0"/>
    <xf numFmtId="49" fontId="10" fillId="35" borderId="34" xfId="0"/>
    <xf numFmtId="0" fontId="10" fillId="30" borderId="29" xfId="0"/>
    <xf numFmtId="0" fontId="10" fillId="30" borderId="29" xfId="0"/>
    <xf numFmtId="49" fontId="10" fillId="35" borderId="34" xfId="0"/>
    <xf numFmtId="49" fontId="10" fillId="35" borderId="34" xfId="0"/>
    <xf numFmtId="49" fontId="10" fillId="35" borderId="34" xfId="0"/>
    <xf numFmtId="0" fontId="10" fillId="30" borderId="29" xfId="0"/>
    <xf numFmtId="0" fontId="10" fillId="30" borderId="29" xfId="0"/>
    <xf numFmtId="49" fontId="10" fillId="35" borderId="34" xfId="0"/>
    <xf numFmtId="49" fontId="9" fillId="40" borderId="39" xfId="0"/>
    <xf numFmtId="0" fontId="9" fillId="29" borderId="28" xfId="0"/>
    <xf numFmtId="0" fontId="10" fillId="31" borderId="30" xfId="0">
      <alignment horizontal="right"/>
    </xf>
    <xf numFmtId="0" fontId="10" fillId="30" borderId="29" xfId="0"/>
    <xf numFmtId="0" fontId="10" fillId="31" borderId="30" xfId="0">
      <alignment horizontal="right"/>
    </xf>
    <xf numFmtId="0" fontId="10" fillId="31" borderId="30" xfId="0">
      <alignment horizontal="right"/>
    </xf>
    <xf numFmtId="0" fontId="10" fillId="31" borderId="30" xfId="0">
      <alignment horizontal="right"/>
    </xf>
    <xf numFmtId="0" fontId="10" fillId="30" borderId="29" xfId="0"/>
    <xf numFmtId="0" fontId="10" fillId="33" borderId="32" xfId="0"/>
    <xf numFmtId="0" fontId="10" fillId="33" borderId="32" xfId="0"/>
    <xf numFmtId="0" fontId="10" fillId="31" borderId="30" xfId="0">
      <alignment horizontal="right"/>
    </xf>
    <xf numFmtId="0" fontId="10" fillId="31" borderId="30" xfId="0">
      <alignment horizontal="right"/>
    </xf>
    <xf numFmtId="49" fontId="9" fillId="40" borderId="39" xfId="0"/>
    <xf numFmtId="0" fontId="6" fillId="28" borderId="27" xfId="0"/>
    <xf numFmtId="0" fontId="6" fillId="28" borderId="27" xfId="0"/>
    <xf numFmtId="0" fontId="6" fillId="28" borderId="27" xfId="0"/>
    <xf numFmtId="0" fontId="6" fillId="28" borderId="27" xfId="0"/>
    <xf numFmtId="0" fontId="6" fillId="28" borderId="27" xfId="0"/>
    <xf numFmtId="0" fontId="6" fillId="41" borderId="40" xfId="0"/>
    <xf numFmtId="0" fontId="6" fillId="28" borderId="27" xfId="0"/>
    <xf numFmtId="0" fontId="6" fillId="28" borderId="27" xfId="0"/>
    <xf numFmtId="0" fontId="6" fillId="41" borderId="40" xfId="0"/>
    <xf numFmtId="0" fontId="6" fillId="41" borderId="40" xfId="0"/>
    <xf numFmtId="0" fontId="6" fillId="41" borderId="40" xfId="0"/>
    <xf numFmtId="0" fontId="6" fillId="28" borderId="27" xfId="0"/>
    <xf numFmtId="0" fontId="6" fillId="28" borderId="27" xfId="0"/>
    <xf numFmtId="0" fontId="6" fillId="41" borderId="40" xfId="0"/>
    <xf numFmtId="0" fontId="6" fillId="28" borderId="27" xfId="0"/>
    <xf numFmtId="0" fontId="5" fillId="23" borderId="22" xfId="0"/>
    <xf numFmtId="0" fontId="10" fillId="31" borderId="30" xfId="0">
      <alignment horizontal="right"/>
    </xf>
    <xf numFmtId="0" fontId="10" fillId="30" borderId="29" xfId="0"/>
    <xf numFmtId="0" fontId="10" fillId="31" borderId="30" xfId="0">
      <alignment horizontal="right"/>
    </xf>
    <xf numFmtId="0" fontId="10" fillId="31" borderId="30" xfId="0">
      <alignment horizontal="right"/>
    </xf>
    <xf numFmtId="0" fontId="10" fillId="31" borderId="30" xfId="0">
      <alignment horizontal="right"/>
    </xf>
    <xf numFmtId="0" fontId="10" fillId="30" borderId="29" xfId="0"/>
    <xf numFmtId="0" fontId="10" fillId="33" borderId="32" xfId="0"/>
    <xf numFmtId="0" fontId="10" fillId="33" borderId="32" xfId="0"/>
    <xf numFmtId="0" fontId="10" fillId="31" borderId="30" xfId="0">
      <alignment horizontal="right"/>
    </xf>
    <xf numFmtId="0" fontId="10" fillId="31" borderId="30" xfId="0">
      <alignment horizontal="right"/>
    </xf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6" fillId="28" borderId="27" xfId="0"/>
    <xf numFmtId="0" fontId="10" fillId="31" borderId="30" xfId="0">
      <alignment horizontal="right"/>
    </xf>
    <xf numFmtId="0" fontId="10" fillId="30" borderId="29" xfId="0"/>
    <xf numFmtId="0" fontId="10" fillId="31" borderId="30" xfId="0">
      <alignment horizontal="right"/>
    </xf>
    <xf numFmtId="0" fontId="10" fillId="31" borderId="30" xfId="0">
      <alignment horizontal="right"/>
    </xf>
    <xf numFmtId="0" fontId="10" fillId="31" borderId="30" xfId="0">
      <alignment horizontal="right"/>
    </xf>
    <xf numFmtId="0" fontId="10" fillId="30" borderId="29" xfId="0"/>
    <xf numFmtId="0" fontId="10" fillId="33" borderId="32" xfId="0"/>
    <xf numFmtId="0" fontId="10" fillId="33" borderId="32" xfId="0"/>
    <xf numFmtId="0" fontId="10" fillId="31" borderId="30" xfId="0">
      <alignment horizontal="right"/>
    </xf>
    <xf numFmtId="0" fontId="10" fillId="31" borderId="30" xfId="0">
      <alignment horizontal="right"/>
    </xf>
    <xf numFmtId="0" fontId="6" fillId="28" borderId="27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11" fillId="43" borderId="42" xfId="0"/>
    <xf numFmtId="0" fontId="10" fillId="30" borderId="29" xfId="0"/>
    <xf numFmtId="0" fontId="10" fillId="30" borderId="29" xfId="0"/>
    <xf numFmtId="0" fontId="10" fillId="30" borderId="29" xfId="0"/>
    <xf numFmtId="0" fontId="10" fillId="30" borderId="29" xfId="0"/>
    <xf numFmtId="0" fontId="10" fillId="30" borderId="29" xfId="0"/>
    <xf numFmtId="0" fontId="10" fillId="30" borderId="29" xfId="0"/>
    <xf numFmtId="0" fontId="11" fillId="43" borderId="42" xfId="0"/>
    <xf numFmtId="0" fontId="10" fillId="30" borderId="29" xfId="0"/>
    <xf numFmtId="0" fontId="10" fillId="44" borderId="43" xfId="0">
      <alignment horizontal="center" vertical="center"/>
    </xf>
    <xf numFmtId="0" fontId="10" fillId="44" borderId="43" xfId="0">
      <alignment horizontal="center" vertical="center"/>
    </xf>
    <xf numFmtId="0" fontId="10" fillId="44" borderId="43" xfId="0">
      <alignment horizontal="center" vertical="center"/>
    </xf>
    <xf numFmtId="0" fontId="10" fillId="44" borderId="43" xfId="0">
      <alignment horizontal="center" vertical="center"/>
    </xf>
    <xf numFmtId="0" fontId="10" fillId="30" borderId="29" xfId="0"/>
    <xf numFmtId="0" fontId="11" fillId="43" borderId="42" xfId="0"/>
    <xf numFmtId="0" fontId="10" fillId="30" borderId="29" xfId="0"/>
    <xf numFmtId="0" fontId="10" fillId="30" borderId="29" xfId="0"/>
    <xf numFmtId="0" fontId="10" fillId="30" borderId="29" xfId="0"/>
    <xf numFmtId="0" fontId="10" fillId="30" borderId="29" xfId="0"/>
    <xf numFmtId="0" fontId="10" fillId="30" borderId="29" xfId="0"/>
    <xf numFmtId="0" fontId="10" fillId="30" borderId="29" xfId="0"/>
    <xf numFmtId="0" fontId="10" fillId="30" borderId="29" xfId="0"/>
    <xf numFmtId="0" fontId="10" fillId="30" borderId="29" xfId="0"/>
    <xf numFmtId="0" fontId="10" fillId="30" borderId="29" xfId="0"/>
    <xf numFmtId="0" fontId="10" fillId="46" borderId="45" xfId="0">
      <alignment horizontal="left"/>
    </xf>
    <xf numFmtId="0" fontId="10" fillId="46" borderId="45" xfId="0">
      <alignment horizontal="left"/>
    </xf>
    <xf numFmtId="0" fontId="10" fillId="30" borderId="29" xfId="0"/>
    <xf numFmtId="0" fontId="10" fillId="30" borderId="29" xfId="0"/>
    <xf numFmtId="0" fontId="10" fillId="30" borderId="29" xfId="0"/>
    <xf numFmtId="0" fontId="10" fillId="30" borderId="29" xfId="0"/>
    <xf numFmtId="49" fontId="10" fillId="47" borderId="46" xfId="0">
      <alignment horizontal="left"/>
    </xf>
    <xf numFmtId="49" fontId="10" fillId="47" borderId="46" xfId="0">
      <alignment horizontal="left"/>
    </xf>
    <xf numFmtId="49" fontId="10" fillId="47" borderId="46" xfId="0">
      <alignment horizontal="left"/>
    </xf>
    <xf numFmtId="0" fontId="10" fillId="30" borderId="29" xfId="0"/>
    <xf numFmtId="0" fontId="10" fillId="30" borderId="29" xfId="0"/>
    <xf numFmtId="0" fontId="10" fillId="30" borderId="29" xfId="0"/>
    <xf numFmtId="0" fontId="10" fillId="30" borderId="29" xfId="0"/>
    <xf numFmtId="0" fontId="10" fillId="46" borderId="45" xfId="0">
      <alignment horizontal="left"/>
    </xf>
    <xf numFmtId="0" fontId="10" fillId="46" borderId="45" xfId="0">
      <alignment horizontal="left"/>
    </xf>
    <xf numFmtId="0" fontId="10" fillId="30" borderId="29" xfId="0"/>
    <xf numFmtId="0" fontId="10" fillId="30" borderId="29" xfId="0"/>
    <xf numFmtId="0" fontId="10" fillId="30" borderId="29" xfId="0"/>
    <xf numFmtId="0" fontId="10" fillId="30" borderId="29" xfId="0"/>
    <xf numFmtId="49" fontId="10" fillId="47" borderId="46" xfId="0">
      <alignment horizontal="left"/>
    </xf>
    <xf numFmtId="49" fontId="10" fillId="47" borderId="46" xfId="0">
      <alignment horizontal="left"/>
    </xf>
    <xf numFmtId="49" fontId="10" fillId="47" borderId="46" xfId="0">
      <alignment horizontal="left"/>
    </xf>
    <xf numFmtId="0" fontId="10" fillId="30" borderId="29" xfId="0"/>
    <xf numFmtId="0" fontId="10" fillId="30" borderId="29" xfId="0"/>
    <xf numFmtId="0" fontId="10" fillId="30" borderId="29" xfId="0"/>
    <xf numFmtId="0" fontId="10" fillId="30" borderId="29" xfId="0"/>
    <xf numFmtId="0" fontId="10" fillId="46" borderId="45" xfId="0">
      <alignment horizontal="left"/>
    </xf>
    <xf numFmtId="0" fontId="10" fillId="46" borderId="45" xfId="0">
      <alignment horizontal="left"/>
    </xf>
    <xf numFmtId="0" fontId="10" fillId="30" borderId="29" xfId="0"/>
    <xf numFmtId="0" fontId="10" fillId="30" borderId="29" xfId="0"/>
    <xf numFmtId="0" fontId="10" fillId="30" borderId="29" xfId="0"/>
    <xf numFmtId="0" fontId="10" fillId="30" borderId="29" xfId="0"/>
    <xf numFmtId="49" fontId="10" fillId="47" borderId="46" xfId="0">
      <alignment horizontal="left"/>
    </xf>
    <xf numFmtId="49" fontId="10" fillId="47" borderId="46" xfId="0">
      <alignment horizontal="left"/>
    </xf>
    <xf numFmtId="49" fontId="10" fillId="47" borderId="46" xfId="0">
      <alignment horizontal="left"/>
    </xf>
    <xf numFmtId="0" fontId="10" fillId="30" borderId="29" xfId="0"/>
    <xf numFmtId="0" fontId="10" fillId="30" borderId="29" xfId="0"/>
    <xf numFmtId="0" fontId="10" fillId="30" borderId="29" xfId="0"/>
    <xf numFmtId="0" fontId="10" fillId="30" borderId="29" xfId="0"/>
    <xf numFmtId="0" fontId="10" fillId="46" borderId="45" xfId="0">
      <alignment horizontal="left"/>
    </xf>
    <xf numFmtId="0" fontId="10" fillId="46" borderId="45" xfId="0">
      <alignment horizontal="left"/>
    </xf>
    <xf numFmtId="0" fontId="10" fillId="30" borderId="29" xfId="0"/>
    <xf numFmtId="0" fontId="10" fillId="30" borderId="29" xfId="0"/>
    <xf numFmtId="0" fontId="10" fillId="30" borderId="29" xfId="0"/>
    <xf numFmtId="0" fontId="10" fillId="30" borderId="29" xfId="0"/>
    <xf numFmtId="0" fontId="10" fillId="48" borderId="47" xfId="0">
      <alignment horizontal="left"/>
    </xf>
    <xf numFmtId="0" fontId="10" fillId="48" borderId="47" xfId="0">
      <alignment horizontal="left"/>
    </xf>
    <xf numFmtId="0" fontId="10" fillId="48" borderId="47" xfId="0">
      <alignment horizontal="left"/>
    </xf>
    <xf numFmtId="0" fontId="10" fillId="30" borderId="29" xfId="0"/>
    <xf numFmtId="0" fontId="10" fillId="30" borderId="29" xfId="0"/>
    <xf numFmtId="0" fontId="10" fillId="30" borderId="29" xfId="0"/>
    <xf numFmtId="0" fontId="10" fillId="30" borderId="29" xfId="0"/>
    <xf numFmtId="0" fontId="10" fillId="46" borderId="45" xfId="0">
      <alignment horizontal="left"/>
    </xf>
    <xf numFmtId="0" fontId="10" fillId="46" borderId="45" xfId="0">
      <alignment horizontal="left"/>
    </xf>
    <xf numFmtId="0" fontId="10" fillId="30" borderId="29" xfId="0"/>
    <xf numFmtId="0" fontId="10" fillId="30" borderId="29" xfId="0"/>
    <xf numFmtId="0" fontId="10" fillId="30" borderId="29" xfId="0"/>
    <xf numFmtId="0" fontId="10" fillId="30" borderId="29" xfId="0"/>
    <xf numFmtId="0" fontId="10" fillId="48" borderId="47" xfId="0">
      <alignment horizontal="left"/>
    </xf>
    <xf numFmtId="0" fontId="10" fillId="48" borderId="47" xfId="0">
      <alignment horizontal="left"/>
    </xf>
    <xf numFmtId="0" fontId="10" fillId="48" borderId="47" xfId="0">
      <alignment horizontal="left"/>
    </xf>
    <xf numFmtId="0" fontId="10" fillId="30" borderId="29" xfId="0"/>
    <xf numFmtId="0" fontId="10" fillId="30" borderId="29" xfId="0"/>
    <xf numFmtId="0" fontId="10" fillId="30" borderId="29" xfId="0"/>
    <xf numFmtId="0" fontId="10" fillId="30" borderId="29" xfId="0"/>
    <xf numFmtId="0" fontId="10" fillId="46" borderId="45" xfId="0">
      <alignment horizontal="left"/>
    </xf>
    <xf numFmtId="0" fontId="10" fillId="46" borderId="45" xfId="0">
      <alignment horizontal="left"/>
    </xf>
    <xf numFmtId="0" fontId="10" fillId="30" borderId="29" xfId="0"/>
    <xf numFmtId="0" fontId="5" fillId="23" borderId="22" xfId="0"/>
    <xf numFmtId="0" fontId="7" fillId="25" borderId="24" xfId="0">
      <alignment horizontal="center" vertical="center"/>
    </xf>
    <xf numFmtId="0" fontId="12" fillId="51" borderId="50" xfId="0">
      <alignment horizontal="center" vertical="center"/>
    </xf>
    <xf numFmtId="0" fontId="5" fillId="23" borderId="22" xfId="0"/>
    <xf numFmtId="0" fontId="13" fillId="52" borderId="51" xfId="0">
      <alignment horizontal="left" vertical="center"/>
    </xf>
    <xf numFmtId="0" fontId="6" fillId="24" borderId="23" xfId="0">
      <alignment vertical="center"/>
    </xf>
    <xf numFmtId="0" fontId="5" fillId="23" borderId="22" xfId="0"/>
    <xf numFmtId="0" fontId="10" fillId="53" borderId="52" xfId="0">
      <alignment horizontal="left" vertical="center"/>
    </xf>
    <xf numFmtId="0" fontId="14" fillId="54" borderId="53" xfId="0">
      <alignment horizontal="center" vertical="center"/>
    </xf>
    <xf numFmtId="0" fontId="5" fillId="23" borderId="22" xfId="0"/>
    <xf numFmtId="0" fontId="10" fillId="53" borderId="52" xfId="0">
      <alignment horizontal="left" vertical="center"/>
    </xf>
    <xf numFmtId="0" fontId="5" fillId="23" borderId="22" xfId="0"/>
    <xf numFmtId="0" fontId="5" fillId="23" borderId="22" xfId="0"/>
    <xf numFmtId="0" fontId="10" fillId="53" borderId="52" xfId="0">
      <alignment horizontal="left" vertical="center"/>
    </xf>
    <xf numFmtId="0" fontId="14" fillId="54" borderId="53" xfId="0">
      <alignment horizontal="center" vertical="center"/>
    </xf>
    <xf numFmtId="0" fontId="5" fillId="23" borderId="22" xfId="0"/>
    <xf numFmtId="0" fontId="10" fillId="53" borderId="52" xfId="0">
      <alignment horizontal="left" vertical="center"/>
    </xf>
    <xf numFmtId="0" fontId="5" fillId="23" borderId="22" xfId="0"/>
    <xf numFmtId="0" fontId="5" fillId="23" borderId="22" xfId="0"/>
    <xf numFmtId="0" fontId="10" fillId="53" borderId="52" xfId="0">
      <alignment horizontal="left" vertical="center"/>
    </xf>
    <xf numFmtId="0" fontId="14" fillId="54" borderId="53" xfId="0">
      <alignment horizontal="center" vertical="center"/>
    </xf>
    <xf numFmtId="0" fontId="5" fillId="23" borderId="22" xfId="0"/>
    <xf numFmtId="0" fontId="10" fillId="53" borderId="52" xfId="0">
      <alignment horizontal="left" vertical="center"/>
    </xf>
    <xf numFmtId="0" fontId="14" fillId="54" borderId="53" xfId="0">
      <alignment horizontal="center" vertical="center"/>
    </xf>
    <xf numFmtId="0" fontId="5" fillId="23" borderId="22" xfId="0"/>
    <xf numFmtId="0" fontId="10" fillId="53" borderId="52" xfId="0">
      <alignment horizontal="left" vertical="center"/>
    </xf>
    <xf numFmtId="0" fontId="14" fillId="54" borderId="53" xfId="0">
      <alignment horizontal="center" vertical="center"/>
    </xf>
    <xf numFmtId="0" fontId="5" fillId="23" borderId="22" xfId="0"/>
    <xf numFmtId="0" fontId="10" fillId="53" borderId="52" xfId="0">
      <alignment horizontal="left" vertical="center"/>
    </xf>
    <xf numFmtId="0" fontId="14" fillId="54" borderId="53" xfId="0">
      <alignment horizontal="center" vertical="center"/>
    </xf>
    <xf numFmtId="0" fontId="5" fillId="23" borderId="22" xfId="0"/>
    <xf numFmtId="0" fontId="10" fillId="53" borderId="52" xfId="0">
      <alignment horizontal="left" vertical="center"/>
    </xf>
    <xf numFmtId="0" fontId="5" fillId="23" borderId="22" xfId="0"/>
    <xf numFmtId="0" fontId="5" fillId="23" borderId="22" xfId="0"/>
    <xf numFmtId="0" fontId="10" fillId="53" borderId="52" xfId="0">
      <alignment horizontal="left" vertical="center"/>
    </xf>
    <xf numFmtId="0" fontId="5" fillId="23" borderId="22" xfId="0"/>
    <xf numFmtId="0" fontId="5" fillId="23" borderId="22" xfId="0"/>
    <xf numFmtId="0" fontId="10" fillId="53" borderId="52" xfId="0">
      <alignment horizontal="left" vertical="center"/>
    </xf>
    <xf numFmtId="0" fontId="14" fillId="54" borderId="53" xfId="0">
      <alignment horizontal="center" vertical="center"/>
    </xf>
    <xf numFmtId="0" fontId="5" fillId="23" borderId="22" xfId="0"/>
    <xf numFmtId="0" fontId="10" fillId="53" borderId="52" xfId="0">
      <alignment horizontal="left" vertical="center"/>
    </xf>
    <xf numFmtId="0" fontId="14" fillId="54" borderId="53" xfId="0">
      <alignment horizontal="center" vertical="center"/>
    </xf>
    <xf numFmtId="0" fontId="5" fillId="23" borderId="22" xfId="0"/>
    <xf numFmtId="0" fontId="10" fillId="53" borderId="52" xfId="0">
      <alignment horizontal="left" vertical="center"/>
    </xf>
    <xf numFmtId="0" fontId="14" fillId="54" borderId="53" xfId="0">
      <alignment horizontal="center" vertical="center"/>
    </xf>
    <xf numFmtId="0" fontId="5" fillId="23" borderId="22" xfId="0"/>
    <xf numFmtId="0" fontId="10" fillId="53" borderId="52" xfId="0">
      <alignment horizontal="left" vertical="center"/>
    </xf>
    <xf numFmtId="0" fontId="14" fillId="54" borderId="53" xfId="0">
      <alignment horizontal="center" vertical="center"/>
    </xf>
    <xf numFmtId="0" fontId="5" fillId="23" borderId="22" xfId="0"/>
    <xf numFmtId="0" fontId="10" fillId="53" borderId="52" xfId="0">
      <alignment horizontal="left" vertical="center"/>
    </xf>
    <xf numFmtId="0" fontId="14" fillId="54" borderId="53" xfId="0">
      <alignment horizontal="center" vertical="center"/>
    </xf>
    <xf numFmtId="0" fontId="5" fillId="23" borderId="22" xfId="0"/>
    <xf numFmtId="0" fontId="10" fillId="53" borderId="52" xfId="0">
      <alignment horizontal="left" vertical="center"/>
    </xf>
    <xf numFmtId="0" fontId="14" fillId="54" borderId="53" xfId="0">
      <alignment horizontal="center" vertical="center"/>
    </xf>
    <xf numFmtId="0" fontId="5" fillId="23" borderId="22" xfId="0"/>
    <xf numFmtId="0" fontId="10" fillId="53" borderId="52" xfId="0">
      <alignment horizontal="left" vertical="center"/>
    </xf>
    <xf numFmtId="0" fontId="14" fillId="54" borderId="53" xfId="0">
      <alignment horizontal="center" vertical="center"/>
    </xf>
    <xf numFmtId="0" fontId="5" fillId="23" borderId="22" xfId="0"/>
    <xf numFmtId="0" fontId="10" fillId="53" borderId="52" xfId="0">
      <alignment horizontal="left" vertical="center"/>
    </xf>
    <xf numFmtId="0" fontId="14" fillId="54" borderId="53" xfId="0">
      <alignment horizontal="center" vertical="center"/>
    </xf>
    <xf numFmtId="0" fontId="5" fillId="23" borderId="22" xfId="0"/>
    <xf numFmtId="0" fontId="10" fillId="53" borderId="52" xfId="0">
      <alignment horizontal="left" vertical="center"/>
    </xf>
    <xf numFmtId="0" fontId="5" fillId="23" borderId="22" xfId="0"/>
    <xf numFmtId="0" fontId="5" fillId="23" borderId="22" xfId="0"/>
    <xf numFmtId="0" fontId="10" fillId="53" borderId="52" xfId="0">
      <alignment horizontal="left" vertical="center"/>
    </xf>
    <xf numFmtId="0" fontId="14" fillId="54" borderId="53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15" fillId="55" borderId="54" xfId="0">
      <alignment horizontal="center" vertical="center"/>
    </xf>
    <xf numFmtId="0" fontId="7" fillId="25" borderId="24" xfId="0">
      <alignment horizontal="center" vertical="center"/>
    </xf>
    <xf numFmtId="0" fontId="16" fillId="56" borderId="55" xfId="0"/>
    <xf numFmtId="0" fontId="16" fillId="56" borderId="55" xfId="0"/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6" fillId="24" borderId="23" xfId="0">
      <alignment vertical="center"/>
    </xf>
    <xf numFmtId="0" fontId="6" fillId="24" borderId="23" xfId="0">
      <alignment vertical="center"/>
    </xf>
    <xf numFmtId="0" fontId="6" fillId="24" borderId="23" xfId="0">
      <alignment vertical="center"/>
    </xf>
    <xf numFmtId="0" fontId="10" fillId="57" borderId="56" xfId="0">
      <alignment vertical="center"/>
    </xf>
    <xf numFmtId="0" fontId="6" fillId="24" borderId="23" xfId="0">
      <alignment vertical="center"/>
    </xf>
    <xf numFmtId="0" fontId="5" fillId="23" borderId="22" xfId="0"/>
    <xf numFmtId="0" fontId="5" fillId="23" borderId="22" xfId="0"/>
    <xf numFmtId="0" fontId="6" fillId="24" borderId="23" xfId="0">
      <alignment vertical="center"/>
    </xf>
    <xf numFmtId="0" fontId="6" fillId="24" borderId="23" xfId="0">
      <alignment vertical="center"/>
    </xf>
    <xf numFmtId="0" fontId="6" fillId="24" borderId="23" xfId="0">
      <alignment vertical="center"/>
    </xf>
    <xf numFmtId="0" fontId="6" fillId="24" borderId="23" xfId="0">
      <alignment vertical="center"/>
    </xf>
    <xf numFmtId="0" fontId="6" fillId="24" borderId="23" xfId="0">
      <alignment vertical="center"/>
    </xf>
    <xf numFmtId="0" fontId="6" fillId="24" borderId="23" xfId="0">
      <alignment vertical="center"/>
    </xf>
    <xf numFmtId="0" fontId="6" fillId="24" borderId="23" xfId="0">
      <alignment vertical="center"/>
    </xf>
    <xf numFmtId="0" fontId="6" fillId="24" borderId="23" xfId="0">
      <alignment vertical="center"/>
    </xf>
    <xf numFmtId="0" fontId="6" fillId="24" borderId="23" xfId="0">
      <alignment vertical="center"/>
    </xf>
    <xf numFmtId="0" fontId="6" fillId="24" borderId="23" xfId="0">
      <alignment vertical="center"/>
    </xf>
    <xf numFmtId="0" fontId="6" fillId="24" borderId="23" xfId="0">
      <alignment vertical="center"/>
    </xf>
    <xf numFmtId="0" fontId="6" fillId="24" borderId="23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5" fillId="23" borderId="22" xfId="0"/>
    <xf numFmtId="0" fontId="5" fillId="23" borderId="22" xfId="0"/>
    <xf numFmtId="0" fontId="10" fillId="57" borderId="56" xfId="0">
      <alignment vertical="center"/>
    </xf>
    <xf numFmtId="0" fontId="10" fillId="57" borderId="56" xfId="0">
      <alignment vertical="center"/>
    </xf>
    <xf numFmtId="0" fontId="10" fillId="58" borderId="57" xfId="0">
      <alignment horizontal="right"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8" borderId="57" xfId="0">
      <alignment horizontal="right" vertical="center"/>
    </xf>
    <xf numFmtId="0" fontId="10" fillId="58" borderId="57" xfId="0">
      <alignment horizontal="right" vertical="center"/>
    </xf>
    <xf numFmtId="0" fontId="10" fillId="58" borderId="57" xfId="0">
      <alignment horizontal="right" vertical="center"/>
    </xf>
    <xf numFmtId="0" fontId="10" fillId="58" borderId="57" xfId="0">
      <alignment horizontal="right" vertical="center"/>
    </xf>
    <xf numFmtId="0" fontId="10" fillId="58" borderId="57" xfId="0">
      <alignment horizontal="right" vertical="center"/>
    </xf>
    <xf numFmtId="0" fontId="10" fillId="59" borderId="58" xfId="0">
      <alignment vertical="center"/>
    </xf>
    <xf numFmtId="0" fontId="10" fillId="60" borderId="59" xfId="0">
      <alignment horizontal="center"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5" fillId="61" borderId="60" xfId="0"/>
    <xf numFmtId="0" fontId="5" fillId="61" borderId="60" xfId="0"/>
    <xf numFmtId="0" fontId="10" fillId="59" borderId="58" xfId="0">
      <alignment vertical="center"/>
    </xf>
    <xf numFmtId="0" fontId="10" fillId="59" borderId="58" xfId="0">
      <alignment vertical="center"/>
    </xf>
    <xf numFmtId="0" fontId="10" fillId="62" borderId="61" xfId="0">
      <alignment horizontal="right"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62" borderId="61" xfId="0">
      <alignment horizontal="right" vertical="center"/>
    </xf>
    <xf numFmtId="0" fontId="10" fillId="62" borderId="61" xfId="0">
      <alignment horizontal="right" vertical="center"/>
    </xf>
    <xf numFmtId="0" fontId="10" fillId="62" borderId="61" xfId="0">
      <alignment horizontal="right" vertical="center"/>
    </xf>
    <xf numFmtId="0" fontId="10" fillId="62" borderId="61" xfId="0">
      <alignment horizontal="right" vertical="center"/>
    </xf>
    <xf numFmtId="0" fontId="10" fillId="62" borderId="61" xfId="0">
      <alignment horizontal="right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24" fillId="239" borderId="238" xfId="0">
      <alignment horizontal="center" vertical="center"/>
    </xf>
    <xf numFmtId="0" fontId="10" fillId="64" borderId="63" xfId="0">
      <alignment horizontal="center" vertical="center"/>
    </xf>
    <xf numFmtId="0" fontId="10" fillId="65" borderId="64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24" fillId="240" borderId="239" xfId="0">
      <alignment horizontal="center" vertical="center" wrapText="1"/>
    </xf>
    <xf numFmtId="0" fontId="10" fillId="67" borderId="66" xfId="0">
      <alignment horizontal="center" vertical="center" wrapText="1"/>
    </xf>
    <xf numFmtId="0" fontId="10" fillId="68" borderId="67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9" borderId="68" xfId="0">
      <alignment vertical="center"/>
    </xf>
    <xf numFmtId="177" fontId="10" fillId="242" borderId="69" xfId="0" applyFill="1">
      <alignment horizontal="right" vertical="center"/>
    </xf>
    <xf numFmtId="177" fontId="10" fillId="242" borderId="70" xfId="0" applyFill="1">
      <alignment horizontal="right" vertical="center"/>
    </xf>
    <xf numFmtId="177" fontId="10" fillId="242" borderId="71" xfId="0" applyFill="1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4" borderId="73" xfId="0">
      <alignment horizontal="right" vertical="center"/>
    </xf>
    <xf numFmtId="177" fontId="10" fillId="75" borderId="74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4" borderId="73" xfId="0">
      <alignment horizontal="right" vertical="center"/>
    </xf>
    <xf numFmtId="177" fontId="10" fillId="75" borderId="74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4" borderId="73" xfId="0">
      <alignment horizontal="right" vertical="center"/>
    </xf>
    <xf numFmtId="177" fontId="10" fillId="75" borderId="74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4" borderId="73" xfId="0">
      <alignment horizontal="right" vertical="center"/>
    </xf>
    <xf numFmtId="177" fontId="10" fillId="75" borderId="74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4" borderId="73" xfId="0">
      <alignment horizontal="right" vertical="center"/>
    </xf>
    <xf numFmtId="178" fontId="10" fillId="76" borderId="75" xfId="0">
      <alignment horizontal="right" vertical="center"/>
    </xf>
    <xf numFmtId="178" fontId="10" fillId="77" borderId="76" xfId="0">
      <alignment horizontal="right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4" borderId="73" xfId="0">
      <alignment horizontal="right" vertical="center"/>
    </xf>
    <xf numFmtId="177" fontId="10" fillId="75" borderId="74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9" borderId="68" xfId="0">
      <alignment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4" borderId="73" xfId="0">
      <alignment horizontal="right" vertical="center"/>
    </xf>
    <xf numFmtId="177" fontId="10" fillId="75" borderId="74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4" borderId="73" xfId="0">
      <alignment horizontal="right" vertical="center"/>
    </xf>
    <xf numFmtId="177" fontId="10" fillId="75" borderId="74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9" borderId="68" xfId="0">
      <alignment vertical="center"/>
    </xf>
    <xf numFmtId="177" fontId="10" fillId="242" borderId="77" xfId="0" applyFill="1">
      <alignment horizontal="right" vertical="center"/>
    </xf>
    <xf numFmtId="177" fontId="10" fillId="242" borderId="78" xfId="0" applyFill="1">
      <alignment horizontal="right"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81" borderId="80" xfId="0">
      <alignment horizontal="right" vertical="center"/>
    </xf>
    <xf numFmtId="0" fontId="10" fillId="81" borderId="80" xfId="0">
      <alignment horizontal="right" vertical="center"/>
    </xf>
    <xf numFmtId="0" fontId="10" fillId="81" borderId="80" xfId="0">
      <alignment horizontal="right" vertical="center"/>
    </xf>
    <xf numFmtId="0" fontId="10" fillId="81" borderId="80" xfId="0">
      <alignment horizontal="right" vertical="center"/>
    </xf>
    <xf numFmtId="0" fontId="10" fillId="81" borderId="80" xfId="0">
      <alignment horizontal="right" vertical="center"/>
    </xf>
    <xf numFmtId="0" fontId="9" fillId="82" borderId="81" xfId="0">
      <alignment vertical="center"/>
    </xf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17" fillId="83" borderId="82" xfId="0">
      <alignment vertical="center"/>
    </xf>
    <xf numFmtId="0" fontId="17" fillId="83" borderId="82" xfId="0">
      <alignment vertical="center"/>
    </xf>
    <xf numFmtId="0" fontId="17" fillId="83" borderId="82" xfId="0">
      <alignment vertical="center"/>
    </xf>
    <xf numFmtId="0" fontId="17" fillId="83" borderId="82" xfId="0">
      <alignment vertical="center"/>
    </xf>
    <xf numFmtId="0" fontId="17" fillId="83" borderId="82" xfId="0">
      <alignment vertical="center"/>
    </xf>
    <xf numFmtId="0" fontId="17" fillId="83" borderId="82" xfId="0">
      <alignment vertical="center"/>
    </xf>
    <xf numFmtId="0" fontId="17" fillId="83" borderId="82" xfId="0">
      <alignment vertical="center"/>
    </xf>
    <xf numFmtId="0" fontId="17" fillId="83" borderId="82" xfId="0">
      <alignment vertical="center"/>
    </xf>
    <xf numFmtId="0" fontId="17" fillId="83" borderId="82" xfId="0">
      <alignment vertical="center"/>
    </xf>
    <xf numFmtId="0" fontId="10" fillId="58" borderId="57" xfId="0">
      <alignment horizontal="right" vertical="center"/>
    </xf>
    <xf numFmtId="0" fontId="10" fillId="59" borderId="58" xfId="0">
      <alignment vertical="center"/>
    </xf>
    <xf numFmtId="0" fontId="17" fillId="84" borderId="83" xfId="0">
      <alignment vertical="center"/>
    </xf>
    <xf numFmtId="0" fontId="17" fillId="84" borderId="83" xfId="0">
      <alignment vertical="center"/>
    </xf>
    <xf numFmtId="0" fontId="17" fillId="84" borderId="83" xfId="0">
      <alignment vertical="center"/>
    </xf>
    <xf numFmtId="0" fontId="17" fillId="84" borderId="83" xfId="0">
      <alignment vertical="center"/>
    </xf>
    <xf numFmtId="0" fontId="17" fillId="84" borderId="83" xfId="0">
      <alignment vertical="center"/>
    </xf>
    <xf numFmtId="0" fontId="17" fillId="84" borderId="83" xfId="0">
      <alignment vertical="center"/>
    </xf>
    <xf numFmtId="0" fontId="17" fillId="84" borderId="83" xfId="0">
      <alignment vertical="center"/>
    </xf>
    <xf numFmtId="0" fontId="17" fillId="84" borderId="83" xfId="0">
      <alignment vertical="center"/>
    </xf>
    <xf numFmtId="0" fontId="10" fillId="62" borderId="61" xfId="0">
      <alignment horizontal="right" vertical="center"/>
    </xf>
    <xf numFmtId="0" fontId="10" fillId="63" borderId="62" xfId="0">
      <alignment horizontal="center" vertical="center"/>
    </xf>
    <xf numFmtId="0" fontId="10" fillId="66" borderId="65" xfId="0">
      <alignment horizontal="center" vertical="center" wrapText="1"/>
    </xf>
    <xf numFmtId="0" fontId="10" fillId="85" borderId="84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86" borderId="85" xfId="0">
      <alignment horizontal="left" vertical="center"/>
    </xf>
    <xf numFmtId="178" fontId="10" fillId="242" borderId="86" xfId="0" applyFill="1">
      <alignment horizontal="right" vertical="center"/>
    </xf>
    <xf numFmtId="0" fontId="10" fillId="88" borderId="87" xfId="0">
      <alignment horizontal="left" vertical="center"/>
    </xf>
    <xf numFmtId="0" fontId="10" fillId="88" borderId="87" xfId="0">
      <alignment horizontal="left" vertical="center"/>
    </xf>
    <xf numFmtId="0" fontId="10" fillId="69" borderId="68" xfId="0">
      <alignment vertical="center"/>
    </xf>
    <xf numFmtId="178" fontId="10" fillId="242" borderId="88" xfId="0" applyFill="1">
      <alignment horizontal="right" vertical="center"/>
    </xf>
    <xf numFmtId="0" fontId="10" fillId="69" borderId="68" xfId="0">
      <alignment vertical="center"/>
    </xf>
    <xf numFmtId="178" fontId="10" fillId="242" borderId="89" xfId="0" applyFill="1">
      <alignment horizontal="right" vertical="center"/>
    </xf>
    <xf numFmtId="0" fontId="18" fillId="91" borderId="90" xfId="0">
      <alignment horizontal="center" vertical="center"/>
    </xf>
    <xf numFmtId="0" fontId="18" fillId="91" borderId="90" xfId="0">
      <alignment horizontal="center" vertical="center"/>
    </xf>
    <xf numFmtId="0" fontId="18" fillId="91" borderId="90" xfId="0">
      <alignment horizontal="center" vertical="center"/>
    </xf>
    <xf numFmtId="0" fontId="18" fillId="91" borderId="90" xfId="0">
      <alignment horizontal="center" vertical="center"/>
    </xf>
    <xf numFmtId="0" fontId="18" fillId="91" borderId="90" xfId="0">
      <alignment horizontal="center" vertical="center"/>
    </xf>
    <xf numFmtId="0" fontId="10" fillId="69" borderId="68" xfId="0">
      <alignment vertical="center"/>
    </xf>
    <xf numFmtId="178" fontId="10" fillId="242" borderId="91" xfId="0" applyFill="1">
      <alignment horizontal="right" vertical="center"/>
    </xf>
    <xf numFmtId="178" fontId="10" fillId="242" borderId="92" xfId="0" applyFill="1">
      <alignment horizontal="right" vertical="center"/>
    </xf>
    <xf numFmtId="0" fontId="10" fillId="69" borderId="68" xfId="0">
      <alignment vertical="center"/>
    </xf>
    <xf numFmtId="178" fontId="10" fillId="242" borderId="93" xfId="0" applyFill="1">
      <alignment horizontal="right" vertical="center"/>
    </xf>
    <xf numFmtId="0" fontId="18" fillId="91" borderId="90" xfId="0">
      <alignment horizontal="center" vertical="center"/>
    </xf>
    <xf numFmtId="0" fontId="18" fillId="95" borderId="94" xfId="0">
      <alignment horizontal="center" vertical="center"/>
    </xf>
    <xf numFmtId="0" fontId="18" fillId="91" borderId="90" xfId="0">
      <alignment horizontal="center" vertical="center"/>
    </xf>
    <xf numFmtId="0" fontId="10" fillId="69" borderId="68" xfId="0">
      <alignment vertical="center"/>
    </xf>
    <xf numFmtId="0" fontId="18" fillId="91" borderId="90" xfId="0">
      <alignment horizontal="center" vertical="center"/>
    </xf>
    <xf numFmtId="0" fontId="18" fillId="91" borderId="90" xfId="0">
      <alignment horizontal="center" vertical="center"/>
    </xf>
    <xf numFmtId="0" fontId="18" fillId="91" borderId="90" xfId="0">
      <alignment horizontal="center" vertical="center"/>
    </xf>
    <xf numFmtId="0" fontId="18" fillId="91" borderId="90" xfId="0">
      <alignment horizontal="center" vertical="center"/>
    </xf>
    <xf numFmtId="0" fontId="18" fillId="91" borderId="90" xfId="0">
      <alignment horizontal="center" vertical="center"/>
    </xf>
    <xf numFmtId="0" fontId="18" fillId="91" borderId="90" xfId="0">
      <alignment horizontal="center" vertical="center"/>
    </xf>
    <xf numFmtId="0" fontId="18" fillId="91" borderId="90" xfId="0">
      <alignment horizontal="center" vertical="center"/>
    </xf>
    <xf numFmtId="0" fontId="10" fillId="69" borderId="68" xfId="0">
      <alignment vertical="center"/>
    </xf>
    <xf numFmtId="0" fontId="18" fillId="96" borderId="95" xfId="0">
      <alignment horizontal="center" vertical="center"/>
    </xf>
    <xf numFmtId="0" fontId="18" fillId="96" borderId="95" xfId="0">
      <alignment horizontal="center" vertical="center"/>
    </xf>
    <xf numFmtId="0" fontId="18" fillId="96" borderId="95" xfId="0">
      <alignment horizontal="center" vertical="center"/>
    </xf>
    <xf numFmtId="0" fontId="18" fillId="96" borderId="95" xfId="0">
      <alignment horizontal="center" vertical="center"/>
    </xf>
    <xf numFmtId="0" fontId="18" fillId="96" borderId="95" xfId="0">
      <alignment horizontal="center" vertical="center"/>
    </xf>
    <xf numFmtId="0" fontId="18" fillId="96" borderId="95" xfId="0">
      <alignment horizontal="center" vertical="center"/>
    </xf>
    <xf numFmtId="0" fontId="18" fillId="96" borderId="95" xfId="0">
      <alignment horizontal="center" vertical="center"/>
    </xf>
    <xf numFmtId="0" fontId="10" fillId="88" borderId="87" xfId="0">
      <alignment horizontal="left" vertical="center"/>
    </xf>
    <xf numFmtId="0" fontId="10" fillId="88" borderId="87" xfId="0">
      <alignment horizontal="left" vertical="center"/>
    </xf>
    <xf numFmtId="0" fontId="10" fillId="88" borderId="87" xfId="0">
      <alignment horizontal="left" vertical="center"/>
    </xf>
    <xf numFmtId="0" fontId="10" fillId="69" borderId="68" xfId="0">
      <alignment vertical="center"/>
    </xf>
    <xf numFmtId="0" fontId="18" fillId="91" borderId="90" xfId="0">
      <alignment horizontal="center" vertical="center"/>
    </xf>
    <xf numFmtId="0" fontId="18" fillId="95" borderId="94" xfId="0">
      <alignment horizontal="center" vertical="center"/>
    </xf>
    <xf numFmtId="0" fontId="18" fillId="91" borderId="90" xfId="0">
      <alignment horizontal="center" vertical="center"/>
    </xf>
    <xf numFmtId="0" fontId="10" fillId="69" borderId="68" xfId="0">
      <alignment vertical="center"/>
    </xf>
    <xf numFmtId="0" fontId="18" fillId="91" borderId="90" xfId="0">
      <alignment horizontal="center" vertical="center"/>
    </xf>
    <xf numFmtId="0" fontId="18" fillId="91" borderId="90" xfId="0">
      <alignment horizontal="center" vertical="center"/>
    </xf>
    <xf numFmtId="0" fontId="18" fillId="91" borderId="90" xfId="0">
      <alignment horizontal="center" vertical="center"/>
    </xf>
    <xf numFmtId="0" fontId="18" fillId="91" borderId="90" xfId="0">
      <alignment horizontal="center" vertical="center"/>
    </xf>
    <xf numFmtId="0" fontId="18" fillId="91" borderId="90" xfId="0">
      <alignment horizontal="center" vertical="center"/>
    </xf>
    <xf numFmtId="0" fontId="18" fillId="91" borderId="90" xfId="0">
      <alignment horizontal="center" vertical="center"/>
    </xf>
    <xf numFmtId="0" fontId="18" fillId="91" borderId="90" xfId="0">
      <alignment horizontal="center" vertical="center"/>
    </xf>
    <xf numFmtId="0" fontId="10" fillId="69" borderId="68" xfId="0">
      <alignment vertical="center"/>
    </xf>
    <xf numFmtId="0" fontId="18" fillId="96" borderId="95" xfId="0">
      <alignment horizontal="center" vertical="center"/>
    </xf>
    <xf numFmtId="0" fontId="18" fillId="96" borderId="95" xfId="0">
      <alignment horizontal="center" vertical="center"/>
    </xf>
    <xf numFmtId="0" fontId="18" fillId="96" borderId="95" xfId="0">
      <alignment horizontal="center" vertical="center"/>
    </xf>
    <xf numFmtId="0" fontId="18" fillId="96" borderId="95" xfId="0">
      <alignment horizontal="center" vertical="center"/>
    </xf>
    <xf numFmtId="0" fontId="18" fillId="96" borderId="95" xfId="0">
      <alignment horizontal="center" vertical="center"/>
    </xf>
    <xf numFmtId="0" fontId="18" fillId="96" borderId="95" xfId="0">
      <alignment horizontal="center" vertical="center"/>
    </xf>
    <xf numFmtId="0" fontId="18" fillId="96" borderId="95" xfId="0">
      <alignment horizontal="center" vertical="center"/>
    </xf>
    <xf numFmtId="0" fontId="10" fillId="86" borderId="85" xfId="0">
      <alignment horizontal="left" vertical="center"/>
    </xf>
    <xf numFmtId="0" fontId="10" fillId="88" borderId="87" xfId="0">
      <alignment horizontal="left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10" fillId="44" borderId="43" xfId="0">
      <alignment horizontal="center" vertical="center"/>
    </xf>
    <xf numFmtId="0" fontId="10" fillId="44" borderId="43" xfId="0">
      <alignment horizontal="center" vertical="center"/>
    </xf>
    <xf numFmtId="0" fontId="10" fillId="44" borderId="43" xfId="0">
      <alignment horizontal="center" vertical="center"/>
    </xf>
    <xf numFmtId="0" fontId="10" fillId="44" borderId="43" xfId="0">
      <alignment horizontal="center" vertical="center"/>
    </xf>
    <xf numFmtId="0" fontId="10" fillId="57" borderId="56" xfId="0">
      <alignment vertical="center"/>
    </xf>
    <xf numFmtId="0" fontId="10" fillId="53" borderId="52" xfId="0">
      <alignment horizontal="left" vertical="center"/>
    </xf>
    <xf numFmtId="0" fontId="10" fillId="57" borderId="56" xfId="0">
      <alignment vertical="center"/>
    </xf>
    <xf numFmtId="0" fontId="10" fillId="58" borderId="57" xfId="0">
      <alignment horizontal="right" vertical="center"/>
    </xf>
    <xf numFmtId="0" fontId="10" fillId="59" borderId="58" xfId="0">
      <alignment vertical="center"/>
    </xf>
    <xf numFmtId="0" fontId="10" fillId="62" borderId="61" xfId="0">
      <alignment horizontal="right" vertical="center"/>
    </xf>
    <xf numFmtId="0" fontId="10" fillId="60" borderId="59" xfId="0">
      <alignment horizontal="center" vertical="center"/>
    </xf>
    <xf numFmtId="0" fontId="10" fillId="62" borderId="61" xfId="0">
      <alignment horizontal="right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0" fontId="10" fillId="69" borderId="68" xfId="0">
      <alignment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9" borderId="68" xfId="0">
      <alignment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99" borderId="98" xfId="0">
      <alignment horizontal="right" vertical="center"/>
    </xf>
    <xf numFmtId="0" fontId="10" fillId="57" borderId="56" xfId="0">
      <alignment vertical="center"/>
    </xf>
    <xf numFmtId="179" fontId="10" fillId="100" borderId="99" xfId="0">
      <alignment vertical="center"/>
    </xf>
    <xf numFmtId="0" fontId="10" fillId="57" borderId="56" xfId="0">
      <alignment vertical="center"/>
    </xf>
    <xf numFmtId="179" fontId="10" fillId="101" borderId="100" xfId="0">
      <alignment horizontal="right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15" fillId="55" borderId="54" xfId="0">
      <alignment horizontal="center" vertical="center"/>
    </xf>
    <xf numFmtId="0" fontId="15" fillId="55" borderId="54" xfId="0">
      <alignment horizontal="center" vertical="center"/>
    </xf>
    <xf numFmtId="0" fontId="10" fillId="57" borderId="56" xfId="0">
      <alignment vertical="center"/>
    </xf>
    <xf numFmtId="0" fontId="10" fillId="102" borderId="101" xfId="0">
      <alignment horizontal="right" vertical="center" wrapText="1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62" borderId="61" xfId="0">
      <alignment horizontal="right" vertical="center"/>
    </xf>
    <xf numFmtId="0" fontId="10" fillId="63" borderId="62" xfId="0">
      <alignment horizontal="center" vertical="center"/>
    </xf>
    <xf numFmtId="0" fontId="10" fillId="66" borderId="65" xfId="0">
      <alignment horizontal="center" vertical="center" wrapText="1"/>
    </xf>
    <xf numFmtId="0" fontId="10" fillId="63" borderId="62" xfId="0">
      <alignment horizontal="center" vertical="center"/>
    </xf>
    <xf numFmtId="0" fontId="10" fillId="66" borderId="65" xfId="0">
      <alignment horizontal="center" vertical="center" wrapText="1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88" borderId="87" xfId="0">
      <alignment horizontal="lef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88" borderId="87" xfId="0">
      <alignment horizontal="left" vertical="center"/>
    </xf>
    <xf numFmtId="177" fontId="10" fillId="73" borderId="72" xfId="0">
      <alignment horizontal="right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88" borderId="87" xfId="0">
      <alignment horizontal="left" vertical="center"/>
    </xf>
    <xf numFmtId="177" fontId="10" fillId="73" borderId="72" xfId="0">
      <alignment horizontal="right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0" fontId="10" fillId="69" borderId="68" xfId="0">
      <alignment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9" borderId="68" xfId="0">
      <alignment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5" fillId="23" borderId="22" xfId="0"/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10" fillId="44" borderId="43" xfId="0">
      <alignment horizontal="center" vertical="center"/>
    </xf>
    <xf numFmtId="0" fontId="10" fillId="44" borderId="43" xfId="0">
      <alignment horizontal="center" vertical="center"/>
    </xf>
    <xf numFmtId="0" fontId="5" fillId="23" borderId="22" xfId="0"/>
    <xf numFmtId="0" fontId="10" fillId="44" borderId="43" xfId="0">
      <alignment horizontal="center" vertical="center"/>
    </xf>
    <xf numFmtId="0" fontId="10" fillId="44" borderId="43" xfId="0">
      <alignment horizontal="center" vertical="center"/>
    </xf>
    <xf numFmtId="0" fontId="10" fillId="44" borderId="43" xfId="0">
      <alignment horizontal="center" vertical="center"/>
    </xf>
    <xf numFmtId="0" fontId="10" fillId="57" borderId="56" xfId="0">
      <alignment vertical="center"/>
    </xf>
    <xf numFmtId="0" fontId="10" fillId="53" borderId="52" xfId="0">
      <alignment horizontal="left" vertical="center"/>
    </xf>
    <xf numFmtId="0" fontId="5" fillId="23" borderId="22" xfId="0"/>
    <xf numFmtId="0" fontId="10" fillId="57" borderId="56" xfId="0">
      <alignment vertical="center"/>
    </xf>
    <xf numFmtId="0" fontId="10" fillId="58" borderId="57" xfId="0">
      <alignment horizontal="right" vertical="center"/>
    </xf>
    <xf numFmtId="0" fontId="10" fillId="58" borderId="57" xfId="0">
      <alignment horizontal="right" vertical="center"/>
    </xf>
    <xf numFmtId="0" fontId="10" fillId="104" borderId="103" xfId="0">
      <alignment vertical="center"/>
    </xf>
    <xf numFmtId="0" fontId="10" fillId="105" borderId="104" xfId="0">
      <alignment horizontal="right" vertical="center"/>
    </xf>
    <xf numFmtId="0" fontId="5" fillId="106" borderId="105" xfId="0"/>
    <xf numFmtId="0" fontId="10" fillId="107" borderId="106" xfId="0">
      <alignment horizontal="center" vertical="center"/>
    </xf>
    <xf numFmtId="0" fontId="10" fillId="105" borderId="104" xfId="0">
      <alignment horizontal="right" vertical="center"/>
    </xf>
    <xf numFmtId="0" fontId="10" fillId="105" borderId="104" xfId="0">
      <alignment horizontal="right" vertical="center"/>
    </xf>
    <xf numFmtId="0" fontId="10" fillId="108" borderId="107" xfId="0">
      <alignment horizontal="center" vertical="center"/>
    </xf>
    <xf numFmtId="0" fontId="10" fillId="109" borderId="108" xfId="0">
      <alignment horizontal="center" vertical="center"/>
    </xf>
    <xf numFmtId="0" fontId="5" fillId="110" borderId="109" xfId="0"/>
    <xf numFmtId="0" fontId="10" fillId="108" borderId="107" xfId="0">
      <alignment horizontal="center" vertical="center"/>
    </xf>
    <xf numFmtId="0" fontId="10" fillId="109" borderId="108" xfId="0">
      <alignment horizontal="center" vertical="center"/>
    </xf>
    <xf numFmtId="0" fontId="10" fillId="108" borderId="107" xfId="0">
      <alignment horizontal="center" vertical="center"/>
    </xf>
    <xf numFmtId="0" fontId="5" fillId="110" borderId="109" xfId="0"/>
    <xf numFmtId="0" fontId="5" fillId="111" borderId="110" xfId="0"/>
    <xf numFmtId="0" fontId="10" fillId="108" borderId="107" xfId="0">
      <alignment horizontal="center" vertical="center"/>
    </xf>
    <xf numFmtId="0" fontId="5" fillId="110" borderId="109" xfId="0"/>
    <xf numFmtId="0" fontId="5" fillId="111" borderId="110" xfId="0"/>
    <xf numFmtId="0" fontId="10" fillId="108" borderId="107" xfId="0">
      <alignment horizontal="center" vertical="center"/>
    </xf>
    <xf numFmtId="0" fontId="10" fillId="112" borderId="111" xfId="0">
      <alignment vertical="center"/>
    </xf>
    <xf numFmtId="177" fontId="10" fillId="113" borderId="112" xfId="0">
      <alignment horizontal="right" vertical="center"/>
    </xf>
    <xf numFmtId="177" fontId="10" fillId="113" borderId="112" xfId="0">
      <alignment horizontal="right" vertical="center"/>
    </xf>
    <xf numFmtId="0" fontId="10" fillId="112" borderId="111" xfId="0">
      <alignment vertical="center"/>
    </xf>
    <xf numFmtId="177" fontId="10" fillId="113" borderId="112" xfId="0">
      <alignment horizontal="right" vertical="center"/>
    </xf>
    <xf numFmtId="177" fontId="10" fillId="113" borderId="112" xfId="0">
      <alignment horizontal="right" vertical="center"/>
    </xf>
    <xf numFmtId="0" fontId="10" fillId="112" borderId="111" xfId="0">
      <alignment vertical="center"/>
    </xf>
    <xf numFmtId="177" fontId="10" fillId="113" borderId="112" xfId="0">
      <alignment horizontal="right" vertical="center"/>
    </xf>
    <xf numFmtId="177" fontId="10" fillId="113" borderId="112" xfId="0">
      <alignment horizontal="right" vertical="center"/>
    </xf>
    <xf numFmtId="0" fontId="10" fillId="108" borderId="107" xfId="0">
      <alignment horizontal="center" vertical="center"/>
    </xf>
    <xf numFmtId="177" fontId="10" fillId="114" borderId="113" xfId="0">
      <alignment horizontal="center" vertical="center"/>
    </xf>
    <xf numFmtId="177" fontId="10" fillId="114" borderId="113" xfId="0">
      <alignment horizontal="center" vertical="center"/>
    </xf>
    <xf numFmtId="0" fontId="10" fillId="112" borderId="111" xfId="0">
      <alignment vertical="center"/>
    </xf>
    <xf numFmtId="177" fontId="10" fillId="113" borderId="112" xfId="0">
      <alignment horizontal="right" vertical="center"/>
    </xf>
    <xf numFmtId="177" fontId="10" fillId="113" borderId="112" xfId="0">
      <alignment horizontal="right" vertical="center"/>
    </xf>
    <xf numFmtId="0" fontId="10" fillId="108" borderId="107" xfId="0">
      <alignment horizontal="center" vertical="center"/>
    </xf>
    <xf numFmtId="177" fontId="10" fillId="114" borderId="113" xfId="0">
      <alignment horizontal="center" vertical="center"/>
    </xf>
    <xf numFmtId="177" fontId="10" fillId="114" borderId="113" xfId="0">
      <alignment horizontal="center" vertical="center"/>
    </xf>
    <xf numFmtId="0" fontId="10" fillId="112" borderId="111" xfId="0">
      <alignment vertical="center"/>
    </xf>
    <xf numFmtId="177" fontId="10" fillId="113" borderId="112" xfId="0">
      <alignment horizontal="right" vertical="center"/>
    </xf>
    <xf numFmtId="177" fontId="10" fillId="113" borderId="112" xfId="0">
      <alignment horizontal="right" vertical="center"/>
    </xf>
    <xf numFmtId="0" fontId="10" fillId="108" borderId="107" xfId="0">
      <alignment horizontal="center" vertical="center"/>
    </xf>
    <xf numFmtId="0" fontId="10" fillId="108" borderId="107" xfId="0">
      <alignment horizontal="center" vertical="center"/>
    </xf>
    <xf numFmtId="0" fontId="10" fillId="108" borderId="107" xfId="0">
      <alignment horizontal="center" vertical="center"/>
    </xf>
    <xf numFmtId="0" fontId="10" fillId="112" borderId="111" xfId="0">
      <alignment vertical="center"/>
    </xf>
    <xf numFmtId="177" fontId="10" fillId="113" borderId="112" xfId="0">
      <alignment horizontal="right" vertical="center"/>
    </xf>
    <xf numFmtId="177" fontId="10" fillId="113" borderId="112" xfId="0">
      <alignment horizontal="right" vertical="center"/>
    </xf>
    <xf numFmtId="0" fontId="10" fillId="112" borderId="111" xfId="0">
      <alignment vertical="center"/>
    </xf>
    <xf numFmtId="177" fontId="10" fillId="113" borderId="112" xfId="0">
      <alignment horizontal="right" vertical="center"/>
    </xf>
    <xf numFmtId="177" fontId="10" fillId="113" borderId="112" xfId="0">
      <alignment horizontal="right" vertical="center"/>
    </xf>
    <xf numFmtId="0" fontId="10" fillId="112" borderId="111" xfId="0">
      <alignment vertical="center"/>
    </xf>
    <xf numFmtId="177" fontId="10" fillId="113" borderId="112" xfId="0">
      <alignment horizontal="right" vertical="center"/>
    </xf>
    <xf numFmtId="177" fontId="10" fillId="113" borderId="112" xfId="0">
      <alignment horizontal="right" vertical="center"/>
    </xf>
    <xf numFmtId="0" fontId="10" fillId="108" borderId="107" xfId="0">
      <alignment horizontal="center" vertical="center"/>
    </xf>
    <xf numFmtId="0" fontId="10" fillId="108" borderId="107" xfId="0">
      <alignment horizontal="center" vertical="center"/>
    </xf>
    <xf numFmtId="0" fontId="10" fillId="108" borderId="107" xfId="0">
      <alignment horizontal="center" vertical="center"/>
    </xf>
    <xf numFmtId="0" fontId="10" fillId="112" borderId="111" xfId="0">
      <alignment vertical="center"/>
    </xf>
    <xf numFmtId="177" fontId="10" fillId="113" borderId="112" xfId="0">
      <alignment horizontal="right" vertical="center"/>
    </xf>
    <xf numFmtId="177" fontId="10" fillId="113" borderId="112" xfId="0">
      <alignment horizontal="right" vertical="center"/>
    </xf>
    <xf numFmtId="0" fontId="10" fillId="112" borderId="111" xfId="0">
      <alignment vertical="center"/>
    </xf>
    <xf numFmtId="177" fontId="10" fillId="113" borderId="112" xfId="0">
      <alignment horizontal="right" vertical="center"/>
    </xf>
    <xf numFmtId="177" fontId="10" fillId="113" borderId="112" xfId="0">
      <alignment horizontal="right" vertical="center"/>
    </xf>
    <xf numFmtId="0" fontId="10" fillId="112" borderId="111" xfId="0">
      <alignment vertical="center"/>
    </xf>
    <xf numFmtId="177" fontId="10" fillId="242" borderId="114" xfId="0" applyFill="1">
      <alignment horizontal="right" vertical="center"/>
    </xf>
    <xf numFmtId="0" fontId="10" fillId="112" borderId="111" xfId="0">
      <alignment vertical="center"/>
    </xf>
    <xf numFmtId="0" fontId="10" fillId="112" borderId="111" xfId="0">
      <alignment vertical="center"/>
    </xf>
    <xf numFmtId="177" fontId="10" fillId="113" borderId="112" xfId="0">
      <alignment horizontal="right" vertical="center"/>
    </xf>
    <xf numFmtId="177" fontId="10" fillId="113" borderId="112" xfId="0">
      <alignment horizontal="right" vertical="center"/>
    </xf>
    <xf numFmtId="0" fontId="10" fillId="112" borderId="111" xfId="0">
      <alignment vertical="center"/>
    </xf>
    <xf numFmtId="177" fontId="10" fillId="113" borderId="112" xfId="0">
      <alignment horizontal="right" vertical="center"/>
    </xf>
    <xf numFmtId="177" fontId="10" fillId="113" borderId="112" xfId="0">
      <alignment horizontal="right" vertical="center"/>
    </xf>
    <xf numFmtId="0" fontId="10" fillId="112" borderId="111" xfId="0">
      <alignment vertical="center"/>
    </xf>
    <xf numFmtId="177" fontId="10" fillId="113" borderId="112" xfId="0">
      <alignment horizontal="right" vertical="center"/>
    </xf>
    <xf numFmtId="177" fontId="10" fillId="113" borderId="112" xfId="0">
      <alignment horizontal="right" vertical="center"/>
    </xf>
    <xf numFmtId="0" fontId="10" fillId="112" borderId="111" xfId="0">
      <alignment vertical="center"/>
    </xf>
    <xf numFmtId="177" fontId="10" fillId="113" borderId="112" xfId="0">
      <alignment horizontal="right" vertical="center"/>
    </xf>
    <xf numFmtId="177" fontId="10" fillId="113" borderId="112" xfId="0">
      <alignment horizontal="right" vertical="center"/>
    </xf>
    <xf numFmtId="0" fontId="10" fillId="112" borderId="111" xfId="0">
      <alignment vertical="center"/>
    </xf>
    <xf numFmtId="0" fontId="10" fillId="112" borderId="111" xfId="0">
      <alignment vertical="center"/>
    </xf>
    <xf numFmtId="0" fontId="10" fillId="108" borderId="107" xfId="0">
      <alignment horizontal="center" vertical="center"/>
    </xf>
    <xf numFmtId="0" fontId="10" fillId="108" borderId="107" xfId="0">
      <alignment horizontal="center" vertical="center"/>
    </xf>
    <xf numFmtId="0" fontId="10" fillId="108" borderId="107" xfId="0">
      <alignment horizontal="center" vertical="center"/>
    </xf>
    <xf numFmtId="0" fontId="10" fillId="112" borderId="111" xfId="0">
      <alignment vertical="center"/>
    </xf>
    <xf numFmtId="0" fontId="10" fillId="112" borderId="111" xfId="0">
      <alignment vertical="center"/>
    </xf>
    <xf numFmtId="177" fontId="10" fillId="113" borderId="112" xfId="0">
      <alignment horizontal="right" vertical="center"/>
    </xf>
    <xf numFmtId="0" fontId="10" fillId="108" borderId="107" xfId="0">
      <alignment horizontal="center" vertical="center"/>
    </xf>
    <xf numFmtId="0" fontId="10" fillId="112" borderId="111" xfId="0">
      <alignment vertical="center"/>
    </xf>
    <xf numFmtId="0" fontId="10" fillId="108" borderId="107" xfId="0">
      <alignment horizontal="center" vertical="center"/>
    </xf>
    <xf numFmtId="0" fontId="10" fillId="108" borderId="107" xfId="0">
      <alignment horizontal="center" vertical="center"/>
    </xf>
    <xf numFmtId="0" fontId="10" fillId="108" borderId="107" xfId="0">
      <alignment horizontal="center" vertical="center"/>
    </xf>
    <xf numFmtId="0" fontId="10" fillId="108" borderId="107" xfId="0">
      <alignment horizontal="center" vertical="center"/>
    </xf>
    <xf numFmtId="0" fontId="10" fillId="108" borderId="107" xfId="0">
      <alignment horizontal="center" vertical="center"/>
    </xf>
    <xf numFmtId="0" fontId="10" fillId="116" borderId="115" xfId="0">
      <alignment vertical="center"/>
    </xf>
    <xf numFmtId="0" fontId="10" fillId="116" borderId="115" xfId="0">
      <alignment vertical="center"/>
    </xf>
    <xf numFmtId="0" fontId="10" fillId="116" borderId="115" xfId="0">
      <alignment vertical="center"/>
    </xf>
    <xf numFmtId="0" fontId="10" fillId="117" borderId="116" xfId="0">
      <alignment horizontal="right" vertical="center"/>
    </xf>
    <xf numFmtId="0" fontId="10" fillId="117" borderId="116" xfId="0">
      <alignment horizontal="right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6" fillId="24" borderId="23" xfId="0">
      <alignment vertical="center"/>
    </xf>
    <xf numFmtId="0" fontId="6" fillId="24" borderId="23" xfId="0">
      <alignment vertical="center"/>
    </xf>
    <xf numFmtId="0" fontId="6" fillId="24" borderId="23" xfId="0">
      <alignment vertical="center"/>
    </xf>
    <xf numFmtId="0" fontId="6" fillId="24" borderId="23" xfId="0">
      <alignment vertical="center"/>
    </xf>
    <xf numFmtId="0" fontId="6" fillId="24" borderId="23" xfId="0">
      <alignment vertical="center"/>
    </xf>
    <xf numFmtId="0" fontId="6" fillId="24" borderId="23" xfId="0">
      <alignment vertical="center"/>
    </xf>
    <xf numFmtId="0" fontId="6" fillId="24" borderId="23" xfId="0">
      <alignment vertical="center"/>
    </xf>
    <xf numFmtId="0" fontId="6" fillId="24" borderId="23" xfId="0">
      <alignment vertical="center"/>
    </xf>
    <xf numFmtId="0" fontId="6" fillId="24" borderId="23" xfId="0">
      <alignment vertical="center"/>
    </xf>
    <xf numFmtId="0" fontId="6" fillId="24" borderId="23" xfId="0">
      <alignment vertical="center"/>
    </xf>
    <xf numFmtId="0" fontId="6" fillId="24" borderId="23" xfId="0">
      <alignment vertical="center"/>
    </xf>
    <xf numFmtId="0" fontId="6" fillId="24" borderId="23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8" borderId="57" xfId="0">
      <alignment horizontal="right"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8" borderId="57" xfId="0">
      <alignment horizontal="right"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60" borderId="59" xfId="0">
      <alignment horizontal="center" vertical="center"/>
    </xf>
    <xf numFmtId="0" fontId="10" fillId="62" borderId="61" xfId="0">
      <alignment horizontal="right"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62" borderId="61" xfId="0">
      <alignment horizontal="right" vertical="center"/>
    </xf>
    <xf numFmtId="0" fontId="10" fillId="63" borderId="62" xfId="0">
      <alignment horizontal="center" vertical="center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3" borderId="62" xfId="0">
      <alignment horizontal="center" vertical="center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3" borderId="62" xfId="0">
      <alignment horizontal="center" vertical="center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3" borderId="62" xfId="0">
      <alignment horizontal="center" vertical="center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9" borderId="68" xfId="0">
      <alignment vertical="center"/>
    </xf>
    <xf numFmtId="0" fontId="10" fillId="69" borderId="68" xfId="0">
      <alignment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118" borderId="117" xfId="0">
      <alignment vertical="center"/>
    </xf>
    <xf numFmtId="177" fontId="10" fillId="119" borderId="118" xfId="0">
      <alignment horizontal="right" vertical="center"/>
    </xf>
    <xf numFmtId="177" fontId="10" fillId="119" borderId="118" xfId="0">
      <alignment horizontal="right" vertical="center"/>
    </xf>
    <xf numFmtId="177" fontId="10" fillId="119" borderId="118" xfId="0">
      <alignment horizontal="right" vertical="center"/>
    </xf>
    <xf numFmtId="0" fontId="10" fillId="69" borderId="68" xfId="0">
      <alignment vertical="center"/>
    </xf>
    <xf numFmtId="177" fontId="10" fillId="119" borderId="118" xfId="0">
      <alignment horizontal="right" vertical="center"/>
    </xf>
    <xf numFmtId="177" fontId="10" fillId="73" borderId="72" xfId="0">
      <alignment horizontal="right" vertical="center"/>
    </xf>
    <xf numFmtId="177" fontId="10" fillId="119" borderId="118" xfId="0">
      <alignment horizontal="right" vertical="center"/>
    </xf>
    <xf numFmtId="0" fontId="10" fillId="120" borderId="119" xfId="0">
      <alignment vertical="center"/>
    </xf>
    <xf numFmtId="177" fontId="10" fillId="242" borderId="120" xfId="0" applyFill="1">
      <alignment horizontal="right" vertical="center"/>
    </xf>
    <xf numFmtId="177" fontId="10" fillId="122" borderId="121" xfId="0">
      <alignment horizontal="right" vertical="center"/>
    </xf>
    <xf numFmtId="177" fontId="10" fillId="122" borderId="121" xfId="0">
      <alignment horizontal="right" vertical="center"/>
    </xf>
    <xf numFmtId="177" fontId="10" fillId="122" borderId="121" xfId="0">
      <alignment horizontal="right" vertical="center"/>
    </xf>
    <xf numFmtId="0" fontId="10" fillId="69" borderId="68" xfId="0">
      <alignment vertical="center"/>
    </xf>
    <xf numFmtId="177" fontId="10" fillId="122" borderId="121" xfId="0">
      <alignment horizontal="right" vertical="center"/>
    </xf>
    <xf numFmtId="0" fontId="10" fillId="63" borderId="62" xfId="0">
      <alignment horizontal="center" vertical="center"/>
    </xf>
    <xf numFmtId="177" fontId="10" fillId="122" borderId="121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3" borderId="62" xfId="0">
      <alignment horizontal="center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3" borderId="62" xfId="0">
      <alignment horizontal="center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177" fontId="10" fillId="73" borderId="72" xfId="0">
      <alignment horizontal="right" vertical="center"/>
    </xf>
    <xf numFmtId="0" fontId="10" fillId="63" borderId="62" xfId="0">
      <alignment horizontal="center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177" fontId="10" fillId="73" borderId="72" xfId="0">
      <alignment horizontal="right" vertical="center"/>
    </xf>
    <xf numFmtId="0" fontId="10" fillId="63" borderId="62" xfId="0">
      <alignment horizontal="center" vertical="center"/>
    </xf>
    <xf numFmtId="0" fontId="10" fillId="69" borderId="68" xfId="0">
      <alignment vertical="center"/>
    </xf>
    <xf numFmtId="0" fontId="10" fillId="69" borderId="68" xfId="0">
      <alignment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9" borderId="68" xfId="0">
      <alignment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8" borderId="57" xfId="0">
      <alignment horizontal="right" vertical="center"/>
    </xf>
    <xf numFmtId="0" fontId="7" fillId="25" borderId="24" xfId="0">
      <alignment horizontal="center" vertical="center"/>
    </xf>
    <xf numFmtId="0" fontId="5" fillId="23" borderId="22" xfId="0"/>
    <xf numFmtId="0" fontId="5" fillId="23" borderId="22" xfId="0"/>
    <xf numFmtId="0" fontId="5" fillId="23" borderId="22" xfId="0"/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5" fillId="23" borderId="22" xfId="0"/>
    <xf numFmtId="0" fontId="5" fillId="23" borderId="22" xfId="0"/>
    <xf numFmtId="0" fontId="5" fillId="23" borderId="22" xfId="0"/>
    <xf numFmtId="0" fontId="7" fillId="25" borderId="24" xfId="0">
      <alignment horizontal="center" vertical="center"/>
    </xf>
    <xf numFmtId="0" fontId="15" fillId="55" borderId="54" xfId="0">
      <alignment horizontal="center" vertical="center"/>
    </xf>
    <xf numFmtId="0" fontId="5" fillId="23" borderId="22" xfId="0"/>
    <xf numFmtId="0" fontId="5" fillId="23" borderId="22" xfId="0"/>
    <xf numFmtId="0" fontId="5" fillId="23" borderId="22" xfId="0"/>
    <xf numFmtId="0" fontId="15" fillId="55" borderId="54" xfId="0">
      <alignment horizontal="center" vertical="center"/>
    </xf>
    <xf numFmtId="0" fontId="10" fillId="57" borderId="56" xfId="0">
      <alignment vertical="center"/>
    </xf>
    <xf numFmtId="0" fontId="5" fillId="23" borderId="22" xfId="0"/>
    <xf numFmtId="0" fontId="5" fillId="23" borderId="22" xfId="0"/>
    <xf numFmtId="0" fontId="5" fillId="23" borderId="22" xfId="0"/>
    <xf numFmtId="0" fontId="10" fillId="102" borderId="101" xfId="0">
      <alignment horizontal="right" vertical="center" wrapText="1"/>
    </xf>
    <xf numFmtId="0" fontId="10" fillId="59" borderId="58" xfId="0">
      <alignment vertical="center"/>
    </xf>
    <xf numFmtId="0" fontId="5" fillId="61" borderId="60" xfId="0"/>
    <xf numFmtId="0" fontId="5" fillId="61" borderId="60" xfId="0"/>
    <xf numFmtId="0" fontId="5" fillId="61" borderId="60" xfId="0"/>
    <xf numFmtId="0" fontId="10" fillId="59" borderId="58" xfId="0">
      <alignment vertical="center"/>
    </xf>
    <xf numFmtId="0" fontId="10" fillId="59" borderId="58" xfId="0">
      <alignment vertical="center"/>
    </xf>
    <xf numFmtId="0" fontId="5" fillId="61" borderId="60" xfId="0"/>
    <xf numFmtId="0" fontId="5" fillId="61" borderId="60" xfId="0"/>
    <xf numFmtId="0" fontId="5" fillId="61" borderId="60" xfId="0"/>
    <xf numFmtId="0" fontId="10" fillId="62" borderId="61" xfId="0">
      <alignment horizontal="right" vertical="center"/>
    </xf>
    <xf numFmtId="0" fontId="10" fillId="63" borderId="62" xfId="0">
      <alignment horizontal="center" vertical="center"/>
    </xf>
    <xf numFmtId="0" fontId="10" fillId="123" borderId="122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3" borderId="62" xfId="0">
      <alignment horizontal="center" vertical="center"/>
    </xf>
    <xf numFmtId="0" fontId="10" fillId="123" borderId="122" xfId="0">
      <alignment horizontal="center" vertical="center" wrapText="1"/>
    </xf>
    <xf numFmtId="0" fontId="10" fillId="123" borderId="122" xfId="0">
      <alignment horizontal="center" vertical="center" wrapText="1"/>
    </xf>
    <xf numFmtId="0" fontId="10" fillId="123" borderId="122" xfId="0">
      <alignment horizontal="center" vertical="center" wrapText="1"/>
    </xf>
    <xf numFmtId="0" fontId="10" fillId="123" borderId="122" xfId="0">
      <alignment horizontal="center" vertical="center" wrapText="1"/>
    </xf>
    <xf numFmtId="0" fontId="10" fillId="124" borderId="123" xfId="0">
      <alignment vertical="center"/>
    </xf>
    <xf numFmtId="177" fontId="10" fillId="242" borderId="124" xfId="0" applyFill="1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124" borderId="123" xfId="0">
      <alignment vertical="center"/>
    </xf>
    <xf numFmtId="177" fontId="10" fillId="242" borderId="125" xfId="0" applyFill="1">
      <alignment horizontal="right" vertical="center"/>
    </xf>
    <xf numFmtId="0" fontId="10" fillId="124" borderId="123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124" borderId="123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124" borderId="123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124" borderId="123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124" borderId="123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124" borderId="123" xfId="0">
      <alignment vertical="center"/>
    </xf>
    <xf numFmtId="177" fontId="10" fillId="242" borderId="126" xfId="0" applyFill="1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128" borderId="127" xfId="0">
      <alignment vertical="center"/>
    </xf>
    <xf numFmtId="177" fontId="10" fillId="119" borderId="118" xfId="0">
      <alignment horizontal="right" vertical="center"/>
    </xf>
    <xf numFmtId="177" fontId="10" fillId="119" borderId="118" xfId="0">
      <alignment horizontal="right" vertical="center"/>
    </xf>
    <xf numFmtId="177" fontId="10" fillId="119" borderId="118" xfId="0">
      <alignment horizontal="right" vertical="center"/>
    </xf>
    <xf numFmtId="0" fontId="10" fillId="129" borderId="128" xfId="0">
      <alignment horizontal="center" vertical="center"/>
    </xf>
    <xf numFmtId="0" fontId="10" fillId="129" borderId="128" xfId="0">
      <alignment horizontal="center" vertical="center"/>
    </xf>
    <xf numFmtId="0" fontId="10" fillId="129" borderId="128" xfId="0">
      <alignment horizontal="center" vertical="center"/>
    </xf>
    <xf numFmtId="0" fontId="10" fillId="129" borderId="128" xfId="0">
      <alignment horizontal="center" vertical="center"/>
    </xf>
    <xf numFmtId="0" fontId="10" fillId="129" borderId="128" xfId="0">
      <alignment horizontal="center" vertical="center"/>
    </xf>
    <xf numFmtId="0" fontId="10" fillId="130" borderId="129" xfId="0">
      <alignment vertical="center"/>
    </xf>
    <xf numFmtId="177" fontId="10" fillId="122" borderId="121" xfId="0">
      <alignment horizontal="right" vertical="center"/>
    </xf>
    <xf numFmtId="177" fontId="10" fillId="122" borderId="121" xfId="0">
      <alignment horizontal="right" vertical="center"/>
    </xf>
    <xf numFmtId="177" fontId="10" fillId="122" borderId="121" xfId="0">
      <alignment horizontal="right" vertical="center"/>
    </xf>
    <xf numFmtId="0" fontId="10" fillId="131" borderId="130" xfId="0">
      <alignment horizontal="center" vertical="center"/>
    </xf>
    <xf numFmtId="0" fontId="10" fillId="131" borderId="130" xfId="0">
      <alignment horizontal="center" vertical="center"/>
    </xf>
    <xf numFmtId="0" fontId="10" fillId="131" borderId="130" xfId="0">
      <alignment horizontal="center" vertical="center"/>
    </xf>
    <xf numFmtId="0" fontId="10" fillId="131" borderId="130" xfId="0">
      <alignment horizontal="center" vertical="center"/>
    </xf>
    <xf numFmtId="0" fontId="10" fillId="131" borderId="130" xfId="0">
      <alignment horizontal="center" vertical="center"/>
    </xf>
    <xf numFmtId="0" fontId="10" fillId="124" borderId="123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132" borderId="131" xfId="0">
      <alignment vertical="center" wrapText="1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119" borderId="118" xfId="0">
      <alignment horizontal="right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130" borderId="129" xfId="0">
      <alignment vertical="center"/>
    </xf>
    <xf numFmtId="177" fontId="10" fillId="119" borderId="118" xfId="0">
      <alignment horizontal="right" vertical="center"/>
    </xf>
    <xf numFmtId="177" fontId="10" fillId="119" borderId="118" xfId="0">
      <alignment horizontal="right" vertical="center"/>
    </xf>
    <xf numFmtId="177" fontId="10" fillId="133" borderId="132" xfId="0">
      <alignment horizontal="right" vertical="center"/>
    </xf>
    <xf numFmtId="0" fontId="10" fillId="69" borderId="68" xfId="0">
      <alignment vertical="center"/>
    </xf>
    <xf numFmtId="177" fontId="10" fillId="119" borderId="118" xfId="0">
      <alignment horizontal="right" vertical="center"/>
    </xf>
    <xf numFmtId="177" fontId="10" fillId="119" borderId="118" xfId="0">
      <alignment horizontal="right" vertical="center"/>
    </xf>
    <xf numFmtId="177" fontId="10" fillId="119" borderId="118" xfId="0">
      <alignment horizontal="right" vertical="center"/>
    </xf>
    <xf numFmtId="177" fontId="10" fillId="119" borderId="118" xfId="0">
      <alignment horizontal="right" vertical="center"/>
    </xf>
    <xf numFmtId="0" fontId="10" fillId="124" borderId="123" xfId="0">
      <alignment vertical="center"/>
    </xf>
    <xf numFmtId="0" fontId="10" fillId="134" borderId="133" xfId="0">
      <alignment vertical="center"/>
    </xf>
    <xf numFmtId="0" fontId="10" fillId="124" borderId="123" xfId="0">
      <alignment vertical="center"/>
    </xf>
    <xf numFmtId="177" fontId="10" fillId="73" borderId="72" xfId="0">
      <alignment horizontal="right" vertical="center"/>
    </xf>
    <xf numFmtId="177" fontId="10" fillId="74" borderId="73" xfId="0">
      <alignment horizontal="right" vertical="center"/>
    </xf>
    <xf numFmtId="177" fontId="10" fillId="113" borderId="112" xfId="0">
      <alignment horizontal="right" vertical="center"/>
    </xf>
    <xf numFmtId="0" fontId="10" fillId="134" borderId="133" xfId="0">
      <alignment vertical="center"/>
    </xf>
    <xf numFmtId="177" fontId="10" fillId="73" borderId="72" xfId="0">
      <alignment horizontal="right" vertical="center"/>
    </xf>
    <xf numFmtId="177" fontId="10" fillId="74" borderId="73" xfId="0">
      <alignment horizontal="right" vertical="center"/>
    </xf>
    <xf numFmtId="177" fontId="10" fillId="113" borderId="112" xfId="0">
      <alignment horizontal="right" vertical="center"/>
    </xf>
    <xf numFmtId="0" fontId="10" fillId="124" borderId="123" xfId="0">
      <alignment vertical="center"/>
    </xf>
    <xf numFmtId="177" fontId="10" fillId="119" borderId="118" xfId="0">
      <alignment horizontal="right" vertical="center"/>
    </xf>
    <xf numFmtId="177" fontId="10" fillId="135" borderId="134" xfId="0">
      <alignment horizontal="right" vertical="center"/>
    </xf>
    <xf numFmtId="177" fontId="10" fillId="113" borderId="112" xfId="0">
      <alignment horizontal="right" vertical="center"/>
    </xf>
    <xf numFmtId="0" fontId="10" fillId="134" borderId="133" xfId="0">
      <alignment vertical="center"/>
    </xf>
    <xf numFmtId="177" fontId="10" fillId="119" borderId="118" xfId="0">
      <alignment horizontal="right" vertical="center"/>
    </xf>
    <xf numFmtId="177" fontId="10" fillId="135" borderId="134" xfId="0">
      <alignment horizontal="right" vertical="center"/>
    </xf>
    <xf numFmtId="177" fontId="10" fillId="113" borderId="112" xfId="0">
      <alignment horizontal="right" vertical="center"/>
    </xf>
    <xf numFmtId="0" fontId="10" fillId="124" borderId="123" xfId="0">
      <alignment vertical="center"/>
    </xf>
    <xf numFmtId="0" fontId="10" fillId="124" borderId="123" xfId="0">
      <alignment vertical="center"/>
    </xf>
    <xf numFmtId="0" fontId="10" fillId="63" borderId="62" xfId="0">
      <alignment horizontal="center" vertical="center"/>
    </xf>
    <xf numFmtId="0" fontId="10" fillId="129" borderId="128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124" borderId="123" xfId="0">
      <alignment vertical="center"/>
    </xf>
    <xf numFmtId="0" fontId="10" fillId="124" borderId="123" xfId="0">
      <alignment vertical="center"/>
    </xf>
    <xf numFmtId="177" fontId="10" fillId="119" borderId="118" xfId="0">
      <alignment horizontal="right" vertical="center"/>
    </xf>
    <xf numFmtId="177" fontId="10" fillId="119" borderId="118" xfId="0">
      <alignment horizontal="right" vertical="center"/>
    </xf>
    <xf numFmtId="177" fontId="10" fillId="73" borderId="72" xfId="0">
      <alignment horizontal="right" vertical="center"/>
    </xf>
    <xf numFmtId="0" fontId="10" fillId="124" borderId="123" xfId="0">
      <alignment vertical="center"/>
    </xf>
    <xf numFmtId="0" fontId="10" fillId="64" borderId="63" xfId="0">
      <alignment horizontal="center" vertical="center"/>
    </xf>
    <xf numFmtId="0" fontId="10" fillId="64" borderId="63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6" fillId="24" borderId="23" xfId="0">
      <alignment vertical="center"/>
    </xf>
    <xf numFmtId="0" fontId="6" fillId="24" borderId="23" xfId="0">
      <alignment vertical="center"/>
    </xf>
    <xf numFmtId="0" fontId="6" fillId="24" borderId="23" xfId="0">
      <alignment vertical="center"/>
    </xf>
    <xf numFmtId="0" fontId="6" fillId="24" borderId="23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8" borderId="57" xfId="0">
      <alignment horizontal="right"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136" borderId="135" xfId="0">
      <alignment horizontal="left" vertical="center"/>
    </xf>
    <xf numFmtId="0" fontId="10" fillId="62" borderId="61" xfId="0">
      <alignment horizontal="right" vertical="center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0" fontId="10" fillId="69" borderId="68" xfId="0">
      <alignment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9" borderId="68" xfId="0">
      <alignment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8" borderId="57" xfId="0">
      <alignment horizontal="right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6" fillId="24" borderId="23" xfId="0">
      <alignment vertical="center"/>
    </xf>
    <xf numFmtId="0" fontId="6" fillId="24" borderId="23" xfId="0">
      <alignment vertical="center"/>
    </xf>
    <xf numFmtId="0" fontId="6" fillId="24" borderId="23" xfId="0">
      <alignment vertical="center"/>
    </xf>
    <xf numFmtId="0" fontId="6" fillId="24" borderId="23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8" borderId="57" xfId="0">
      <alignment horizontal="right"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136" borderId="135" xfId="0">
      <alignment horizontal="left" vertical="center"/>
    </xf>
    <xf numFmtId="0" fontId="10" fillId="62" borderId="61" xfId="0">
      <alignment horizontal="right" vertical="center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0" fontId="10" fillId="69" borderId="68" xfId="0">
      <alignment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8" borderId="57" xfId="0">
      <alignment horizontal="right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19" fillId="137" borderId="136" xfId="0">
      <alignment horizontal="center" vertical="center"/>
    </xf>
    <xf numFmtId="0" fontId="19" fillId="137" borderId="136" xfId="0">
      <alignment horizontal="center" vertical="center"/>
    </xf>
    <xf numFmtId="0" fontId="19" fillId="137" borderId="136" xfId="0">
      <alignment horizontal="center" vertical="center"/>
    </xf>
    <xf numFmtId="0" fontId="9" fillId="138" borderId="137" xfId="0">
      <alignment horizontal="right" vertical="center"/>
    </xf>
    <xf numFmtId="0" fontId="9" fillId="139" borderId="138" xfId="0">
      <alignment vertical="center"/>
    </xf>
    <xf numFmtId="0" fontId="9" fillId="139" borderId="138" xfId="0">
      <alignment vertical="center"/>
    </xf>
    <xf numFmtId="0" fontId="9" fillId="139" borderId="138" xfId="0">
      <alignment vertical="center"/>
    </xf>
    <xf numFmtId="0" fontId="9" fillId="140" borderId="139" xfId="0">
      <alignment horizontal="right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141" borderId="140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141" borderId="140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141" borderId="140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141" borderId="140" xfId="0">
      <alignment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0" fontId="10" fillId="141" borderId="140" xfId="0">
      <alignment vertical="center"/>
    </xf>
    <xf numFmtId="177" fontId="10" fillId="242" borderId="141" xfId="0" applyFill="1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141" borderId="140" xfId="0">
      <alignment vertical="center"/>
    </xf>
    <xf numFmtId="177" fontId="10" fillId="143" borderId="14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141" borderId="140" xfId="0">
      <alignment vertical="center"/>
    </xf>
    <xf numFmtId="177" fontId="10" fillId="143" borderId="142" xfId="0">
      <alignment horizontal="right" vertical="center"/>
    </xf>
    <xf numFmtId="0" fontId="10" fillId="69" borderId="68" xfId="0">
      <alignment vertical="center"/>
    </xf>
    <xf numFmtId="0" fontId="10" fillId="141" borderId="140" xfId="0">
      <alignment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141" borderId="140" xfId="0">
      <alignment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141" borderId="140" xfId="0">
      <alignment vertical="center"/>
    </xf>
    <xf numFmtId="0" fontId="10" fillId="63" borderId="62" xfId="0">
      <alignment horizontal="center" vertical="center"/>
    </xf>
    <xf numFmtId="0" fontId="10" fillId="144" borderId="143" xfId="0">
      <alignment horizontal="center" vertical="center"/>
    </xf>
    <xf numFmtId="0" fontId="10" fillId="58" borderId="57" xfId="0">
      <alignment horizontal="right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8" borderId="57" xfId="0">
      <alignment horizontal="right"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8" borderId="57" xfId="0">
      <alignment horizontal="right"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62" borderId="61" xfId="0">
      <alignment horizontal="right"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62" borderId="61" xfId="0">
      <alignment horizontal="right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9" borderId="68" xfId="0">
      <alignment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8" fontId="10" fillId="77" borderId="76" xfId="0">
      <alignment horizontal="right" vertical="center"/>
    </xf>
    <xf numFmtId="178" fontId="10" fillId="77" borderId="76" xfId="0">
      <alignment horizontal="right" vertical="center"/>
    </xf>
    <xf numFmtId="178" fontId="10" fillId="77" borderId="76" xfId="0">
      <alignment horizontal="right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119" borderId="118" xfId="0">
      <alignment horizontal="right" vertical="center"/>
    </xf>
    <xf numFmtId="177" fontId="10" fillId="119" borderId="118" xfId="0">
      <alignment horizontal="right" vertical="center"/>
    </xf>
    <xf numFmtId="177" fontId="10" fillId="119" borderId="118" xfId="0">
      <alignment horizontal="right" vertical="center"/>
    </xf>
    <xf numFmtId="0" fontId="10" fillId="129" borderId="128" xfId="0">
      <alignment horizontal="center" vertical="center"/>
    </xf>
    <xf numFmtId="0" fontId="10" fillId="129" borderId="128" xfId="0">
      <alignment horizontal="center" vertical="center"/>
    </xf>
    <xf numFmtId="0" fontId="10" fillId="129" borderId="128" xfId="0">
      <alignment horizontal="center" vertical="center"/>
    </xf>
    <xf numFmtId="0" fontId="10" fillId="129" borderId="128" xfId="0">
      <alignment horizontal="center" vertical="center"/>
    </xf>
    <xf numFmtId="0" fontId="10" fillId="129" borderId="128" xfId="0">
      <alignment horizontal="center" vertical="center"/>
    </xf>
    <xf numFmtId="0" fontId="10" fillId="129" borderId="128" xfId="0">
      <alignment horizontal="center" vertical="center"/>
    </xf>
    <xf numFmtId="0" fontId="10" fillId="129" borderId="128" xfId="0">
      <alignment horizontal="center" vertical="center"/>
    </xf>
    <xf numFmtId="0" fontId="10" fillId="129" borderId="128" xfId="0">
      <alignment horizontal="center" vertical="center"/>
    </xf>
    <xf numFmtId="0" fontId="10" fillId="129" borderId="128" xfId="0">
      <alignment horizontal="center" vertical="center"/>
    </xf>
    <xf numFmtId="0" fontId="10" fillId="129" borderId="128" xfId="0">
      <alignment horizontal="center" vertical="center"/>
    </xf>
    <xf numFmtId="0" fontId="10" fillId="129" borderId="128" xfId="0">
      <alignment horizontal="center" vertical="center"/>
    </xf>
    <xf numFmtId="0" fontId="10" fillId="129" borderId="128" xfId="0">
      <alignment horizontal="center" vertical="center"/>
    </xf>
    <xf numFmtId="0" fontId="10" fillId="69" borderId="68" xfId="0">
      <alignment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9" borderId="68" xfId="0">
      <alignment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119" borderId="118" xfId="0">
      <alignment horizontal="right" vertical="center"/>
    </xf>
    <xf numFmtId="177" fontId="10" fillId="119" borderId="118" xfId="0">
      <alignment horizontal="right" vertical="center"/>
    </xf>
    <xf numFmtId="177" fontId="10" fillId="119" borderId="118" xfId="0">
      <alignment horizontal="right" vertical="center"/>
    </xf>
    <xf numFmtId="0" fontId="10" fillId="129" borderId="128" xfId="0">
      <alignment horizontal="center" vertical="center"/>
    </xf>
    <xf numFmtId="0" fontId="10" fillId="129" borderId="128" xfId="0">
      <alignment horizontal="center" vertical="center"/>
    </xf>
    <xf numFmtId="0" fontId="10" fillId="129" borderId="128" xfId="0">
      <alignment horizontal="center" vertical="center"/>
    </xf>
    <xf numFmtId="0" fontId="10" fillId="129" borderId="128" xfId="0">
      <alignment horizontal="center" vertical="center"/>
    </xf>
    <xf numFmtId="0" fontId="10" fillId="129" borderId="128" xfId="0">
      <alignment horizontal="center" vertical="center"/>
    </xf>
    <xf numFmtId="0" fontId="10" fillId="129" borderId="128" xfId="0">
      <alignment horizontal="center" vertical="center"/>
    </xf>
    <xf numFmtId="0" fontId="10" fillId="129" borderId="128" xfId="0">
      <alignment horizontal="center" vertical="center"/>
    </xf>
    <xf numFmtId="0" fontId="10" fillId="129" borderId="128" xfId="0">
      <alignment horizontal="center" vertical="center"/>
    </xf>
    <xf numFmtId="0" fontId="10" fillId="129" borderId="128" xfId="0">
      <alignment horizontal="center" vertical="center"/>
    </xf>
    <xf numFmtId="0" fontId="10" fillId="129" borderId="128" xfId="0">
      <alignment horizontal="center" vertical="center"/>
    </xf>
    <xf numFmtId="0" fontId="10" fillId="129" borderId="128" xfId="0">
      <alignment horizontal="center" vertical="center"/>
    </xf>
    <xf numFmtId="0" fontId="10" fillId="129" borderId="128" xfId="0">
      <alignment horizontal="center" vertical="center"/>
    </xf>
    <xf numFmtId="0" fontId="10" fillId="69" borderId="68" xfId="0">
      <alignment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8" borderId="57" xfId="0">
      <alignment horizontal="right"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8" borderId="57" xfId="0">
      <alignment horizontal="right"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8" borderId="57" xfId="0">
      <alignment horizontal="right"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62" borderId="61" xfId="0">
      <alignment horizontal="right"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62" borderId="61" xfId="0">
      <alignment horizontal="right"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62" borderId="61" xfId="0">
      <alignment horizontal="right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0" fontId="10" fillId="69" borderId="68" xfId="0">
      <alignment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8" borderId="57" xfId="0">
      <alignment horizontal="right"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8" borderId="57" xfId="0">
      <alignment horizontal="right"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62" borderId="61" xfId="0">
      <alignment horizontal="right"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62" borderId="61" xfId="0">
      <alignment horizontal="right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88" borderId="87" xfId="0">
      <alignment horizontal="lef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20" fillId="146" borderId="145" xfId="0">
      <alignment horizontal="center" vertical="center" wrapText="1"/>
    </xf>
    <xf numFmtId="0" fontId="20" fillId="147" borderId="146" xfId="0">
      <alignment horizontal="center" vertical="center"/>
    </xf>
    <xf numFmtId="0" fontId="20" fillId="146" borderId="145" xfId="0">
      <alignment horizontal="center" vertical="center" wrapText="1"/>
    </xf>
    <xf numFmtId="0" fontId="5" fillId="23" borderId="22" xfId="0"/>
    <xf numFmtId="0" fontId="5" fillId="23" borderId="22" xfId="0"/>
    <xf numFmtId="0" fontId="5" fillId="23" borderId="22" xfId="0"/>
    <xf numFmtId="0" fontId="20" fillId="146" borderId="145" xfId="0">
      <alignment horizontal="center" vertical="center" wrapText="1"/>
    </xf>
    <xf numFmtId="0" fontId="20" fillId="147" borderId="146" xfId="0">
      <alignment horizontal="center" vertical="center"/>
    </xf>
    <xf numFmtId="0" fontId="20" fillId="146" borderId="145" xfId="0">
      <alignment horizontal="center" vertical="center" wrapText="1"/>
    </xf>
    <xf numFmtId="0" fontId="6" fillId="148" borderId="147" xfId="0">
      <alignment vertical="center" wrapText="1"/>
    </xf>
    <xf numFmtId="0" fontId="6" fillId="149" borderId="148" xfId="0">
      <alignment horizontal="center" vertical="center"/>
    </xf>
    <xf numFmtId="0" fontId="6" fillId="148" borderId="147" xfId="0">
      <alignment vertical="center" wrapText="1"/>
    </xf>
    <xf numFmtId="0" fontId="5" fillId="23" borderId="22" xfId="0"/>
    <xf numFmtId="0" fontId="5" fillId="23" borderId="22" xfId="0"/>
    <xf numFmtId="0" fontId="5" fillId="23" borderId="22" xfId="0"/>
    <xf numFmtId="0" fontId="6" fillId="148" borderId="147" xfId="0">
      <alignment vertical="center" wrapText="1"/>
    </xf>
    <xf numFmtId="0" fontId="6" fillId="24" borderId="23" xfId="0">
      <alignment vertical="center"/>
    </xf>
    <xf numFmtId="0" fontId="6" fillId="150" borderId="149" xfId="0">
      <alignment horizontal="right" vertical="center" wrapText="1"/>
    </xf>
    <xf numFmtId="0" fontId="6" fillId="151" borderId="150" xfId="0">
      <alignment vertical="center"/>
    </xf>
    <xf numFmtId="0" fontId="6" fillId="152" borderId="151" xfId="0">
      <alignment horizontal="center" vertical="center"/>
    </xf>
    <xf numFmtId="0" fontId="6" fillId="153" borderId="152" xfId="0">
      <alignment vertical="center" wrapText="1"/>
    </xf>
    <xf numFmtId="0" fontId="5" fillId="61" borderId="60" xfId="0"/>
    <xf numFmtId="0" fontId="5" fillId="61" borderId="60" xfId="0"/>
    <xf numFmtId="0" fontId="5" fillId="61" borderId="60" xfId="0"/>
    <xf numFmtId="0" fontId="6" fillId="153" borderId="152" xfId="0">
      <alignment vertical="center" wrapText="1"/>
    </xf>
    <xf numFmtId="0" fontId="6" fillId="151" borderId="150" xfId="0">
      <alignment vertical="center"/>
    </xf>
    <xf numFmtId="0" fontId="6" fillId="154" borderId="153" xfId="0">
      <alignment horizontal="right" vertical="center" wrapText="1"/>
    </xf>
    <xf numFmtId="0" fontId="6" fillId="155" borderId="154" xfId="0">
      <alignment horizontal="center" vertical="center" wrapText="1"/>
    </xf>
    <xf numFmtId="0" fontId="6" fillId="156" borderId="155" xfId="0">
      <alignment horizontal="center" vertical="center"/>
    </xf>
    <xf numFmtId="0" fontId="6" fillId="155" borderId="154" xfId="0">
      <alignment horizontal="center" vertical="center" wrapText="1"/>
    </xf>
    <xf numFmtId="0" fontId="6" fillId="155" borderId="154" xfId="0">
      <alignment horizontal="center" vertical="center" wrapText="1"/>
    </xf>
    <xf numFmtId="0" fontId="6" fillId="155" borderId="154" xfId="0">
      <alignment horizontal="center" vertical="center" wrapText="1"/>
    </xf>
    <xf numFmtId="0" fontId="6" fillId="157" borderId="156" xfId="0">
      <alignment horizontal="center" vertical="center" wrapText="1"/>
    </xf>
    <xf numFmtId="0" fontId="6" fillId="158" borderId="157" xfId="0">
      <alignment horizontal="center" vertical="center" wrapText="1"/>
    </xf>
    <xf numFmtId="0" fontId="6" fillId="156" borderId="155" xfId="0">
      <alignment horizontal="center" vertical="center"/>
    </xf>
    <xf numFmtId="0" fontId="6" fillId="155" borderId="154" xfId="0">
      <alignment horizontal="center" vertical="center" wrapText="1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0" fontId="6" fillId="156" borderId="155" xfId="0">
      <alignment horizontal="center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80" fontId="6" fillId="160" borderId="159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80" fontId="6" fillId="161" borderId="160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80" fontId="6" fillId="242" borderId="161" xfId="0" applyFill="1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80" fontId="6" fillId="160" borderId="159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80" fontId="6" fillId="161" borderId="160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80" fontId="6" fillId="160" borderId="159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77" fontId="6" fillId="163" borderId="162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80" fontId="6" fillId="161" borderId="160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0" fontId="6" fillId="156" borderId="155" xfId="0">
      <alignment horizontal="center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0" fontId="6" fillId="164" borderId="163" xfId="0">
      <alignment horizontal="center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80" fontId="6" fillId="160" borderId="159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80" fontId="6" fillId="160" borderId="159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77" fontId="6" fillId="165" borderId="164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80" fontId="6" fillId="160" borderId="159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77" fontId="6" fillId="163" borderId="162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77" fontId="6" fillId="165" borderId="164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80" fontId="6" fillId="160" borderId="159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0" fontId="6" fillId="156" borderId="155" xfId="0">
      <alignment horizontal="center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0" fontId="6" fillId="156" borderId="155" xfId="0">
      <alignment horizontal="center" vertical="center"/>
    </xf>
    <xf numFmtId="0" fontId="6" fillId="166" borderId="165" xfId="0">
      <alignment vertical="center"/>
    </xf>
    <xf numFmtId="0" fontId="6" fillId="167" borderId="166" xfId="0">
      <alignment horizontal="center" vertical="center"/>
    </xf>
    <xf numFmtId="180" fontId="6" fillId="160" borderId="159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77" fontId="6" fillId="163" borderId="162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80" fontId="6" fillId="242" borderId="167" xfId="0" applyFill="1">
      <alignment horizontal="right" vertical="center"/>
    </xf>
    <xf numFmtId="0" fontId="6" fillId="169" borderId="168" xfId="0">
      <alignment vertical="center"/>
    </xf>
    <xf numFmtId="0" fontId="6" fillId="170" borderId="169" xfId="0">
      <alignment horizontal="center" vertical="center"/>
    </xf>
    <xf numFmtId="180" fontId="6" fillId="160" borderId="159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77" fontId="6" fillId="163" borderId="162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80" fontId="6" fillId="161" borderId="160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0" fontId="6" fillId="156" borderId="155" xfId="0">
      <alignment horizontal="center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77" fontId="6" fillId="163" borderId="162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80" fontId="6" fillId="161" borderId="160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77" fontId="6" fillId="163" borderId="162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77" fontId="6" fillId="242" borderId="170" xfId="0" applyFill="1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80" fontId="6" fillId="161" borderId="160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77" fontId="6" fillId="163" borderId="162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80" fontId="6" fillId="161" borderId="160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77" fontId="6" fillId="163" borderId="162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0" fontId="6" fillId="164" borderId="163" xfId="0">
      <alignment horizontal="center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77" fontId="6" fillId="163" borderId="162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77" fontId="6" fillId="163" borderId="162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77" fontId="6" fillId="165" borderId="164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77" fontId="6" fillId="163" borderId="162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77" fontId="6" fillId="163" borderId="162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77" fontId="6" fillId="165" borderId="164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77" fontId="6" fillId="163" borderId="162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0" fontId="6" fillId="156" borderId="155" xfId="0">
      <alignment horizontal="center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0" fontId="6" fillId="164" borderId="163" xfId="0">
      <alignment horizontal="center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0" fontId="6" fillId="156" borderId="155" xfId="0">
      <alignment horizontal="center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0" fontId="6" fillId="156" borderId="155" xfId="0">
      <alignment horizontal="center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77" fontId="6" fillId="165" borderId="164" xfId="0">
      <alignment horizontal="right" vertical="center"/>
    </xf>
    <xf numFmtId="0" fontId="6" fillId="172" borderId="171" xfId="0">
      <alignment horizontal="left" vertical="center"/>
    </xf>
    <xf numFmtId="0" fontId="6" fillId="156" borderId="155" xfId="0">
      <alignment horizontal="center" vertical="center"/>
    </xf>
    <xf numFmtId="177" fontId="6" fillId="163" borderId="162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77" fontId="6" fillId="163" borderId="162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77" fontId="6" fillId="165" borderId="164" xfId="0">
      <alignment horizontal="right" vertical="center"/>
    </xf>
    <xf numFmtId="0" fontId="6" fillId="172" borderId="171" xfId="0">
      <alignment horizontal="left" vertical="center"/>
    </xf>
    <xf numFmtId="0" fontId="6" fillId="156" borderId="155" xfId="0">
      <alignment horizontal="center" vertical="center"/>
    </xf>
    <xf numFmtId="0" fontId="6" fillId="156" borderId="155" xfId="0">
      <alignment horizontal="center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77" fontId="6" fillId="163" borderId="162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77" fontId="6" fillId="165" borderId="164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77" fontId="6" fillId="163" borderId="162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77" fontId="6" fillId="163" borderId="162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77" fontId="6" fillId="242" borderId="172" xfId="0" applyFill="1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77" fontId="6" fillId="163" borderId="162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77" fontId="6" fillId="165" borderId="164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77" fontId="6" fillId="163" borderId="162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77" fontId="6" fillId="165" borderId="164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0" fontId="6" fillId="156" borderId="155" xfId="0">
      <alignment horizontal="center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0" fontId="6" fillId="164" borderId="163" xfId="0">
      <alignment horizontal="center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77" fontId="6" fillId="163" borderId="162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77" fontId="6" fillId="163" borderId="162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80" fontId="6" fillId="161" borderId="160" xfId="0">
      <alignment horizontal="right" vertical="center"/>
    </xf>
    <xf numFmtId="0" fontId="6" fillId="166" borderId="165" xfId="0">
      <alignment vertical="center"/>
    </xf>
    <xf numFmtId="0" fontId="6" fillId="167" borderId="166" xfId="0">
      <alignment horizontal="center" vertical="center"/>
    </xf>
    <xf numFmtId="177" fontId="6" fillId="163" borderId="162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77" fontId="6" fillId="163" borderId="162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77" fontId="6" fillId="165" borderId="164" xfId="0">
      <alignment horizontal="right" vertical="center"/>
    </xf>
    <xf numFmtId="0" fontId="6" fillId="174" borderId="173" xfId="0">
      <alignment vertical="center"/>
    </xf>
    <xf numFmtId="0" fontId="6" fillId="170" borderId="169" xfId="0">
      <alignment horizontal="center" vertical="center"/>
    </xf>
    <xf numFmtId="177" fontId="6" fillId="175" borderId="174" xfId="0">
      <alignment horizontal="center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77" fontId="6" fillId="163" borderId="162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77" fontId="6" fillId="165" borderId="164" xfId="0">
      <alignment horizontal="right" vertical="center"/>
    </xf>
    <xf numFmtId="0" fontId="6" fillId="169" borderId="168" xfId="0">
      <alignment vertical="center"/>
    </xf>
    <xf numFmtId="0" fontId="6" fillId="156" borderId="155" xfId="0">
      <alignment horizontal="center" vertical="center"/>
    </xf>
    <xf numFmtId="177" fontId="6" fillId="163" borderId="162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77" fontId="6" fillId="165" borderId="164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77" fontId="6" fillId="163" borderId="162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77" fontId="6" fillId="165" borderId="164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77" fontId="6" fillId="163" borderId="162" xfId="0">
      <alignment horizontal="right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0" fontId="6" fillId="156" borderId="155" xfId="0">
      <alignment horizontal="center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77" fontId="6" fillId="165" borderId="164" xfId="0">
      <alignment horizontal="right" vertical="center"/>
    </xf>
    <xf numFmtId="0" fontId="6" fillId="166" borderId="165" xfId="0">
      <alignment vertical="center"/>
    </xf>
    <xf numFmtId="0" fontId="6" fillId="156" borderId="155" xfId="0">
      <alignment horizontal="center" vertical="center"/>
    </xf>
    <xf numFmtId="0" fontId="6" fillId="159" borderId="158" xfId="0">
      <alignment vertical="center"/>
    </xf>
    <xf numFmtId="0" fontId="6" fillId="156" borderId="155" xfId="0">
      <alignment horizontal="center" vertical="center"/>
    </xf>
    <xf numFmtId="180" fontId="6" fillId="160" borderId="159" xfId="0">
      <alignment horizontal="right" vertical="center"/>
    </xf>
    <xf numFmtId="0" fontId="6" fillId="156" borderId="155" xfId="0">
      <alignment horizontal="center" vertical="center"/>
    </xf>
    <xf numFmtId="0" fontId="6" fillId="156" borderId="155" xfId="0">
      <alignment horizontal="center" vertical="center"/>
    </xf>
    <xf numFmtId="0" fontId="6" fillId="164" borderId="163" xfId="0">
      <alignment horizontal="center" vertical="center"/>
    </xf>
    <xf numFmtId="0" fontId="6" fillId="174" borderId="173" xfId="0">
      <alignment vertical="center"/>
    </xf>
    <xf numFmtId="0" fontId="6" fillId="167" borderId="166" xfId="0">
      <alignment horizontal="center" vertical="center"/>
    </xf>
    <xf numFmtId="0" fontId="6" fillId="167" borderId="166" xfId="0">
      <alignment horizontal="center" vertical="center"/>
    </xf>
    <xf numFmtId="0" fontId="6" fillId="166" borderId="165" xfId="0">
      <alignment vertical="center"/>
    </xf>
    <xf numFmtId="0" fontId="6" fillId="167" borderId="166" xfId="0">
      <alignment horizontal="center" vertical="center"/>
    </xf>
    <xf numFmtId="180" fontId="6" fillId="176" borderId="175" xfId="0">
      <alignment horizontal="right" vertical="center"/>
    </xf>
    <xf numFmtId="0" fontId="6" fillId="167" borderId="166" xfId="0">
      <alignment horizontal="center" vertical="center"/>
    </xf>
    <xf numFmtId="0" fontId="6" fillId="167" borderId="166" xfId="0">
      <alignment horizontal="center" vertical="center"/>
    </xf>
    <xf numFmtId="0" fontId="6" fillId="177" borderId="176" xfId="0">
      <alignment horizontal="center" vertical="center"/>
    </xf>
    <xf numFmtId="0" fontId="6" fillId="179" borderId="178" xfId="0"/>
    <xf numFmtId="0" fontId="6" fillId="180" borderId="179" xfId="0">
      <alignment vertical="center"/>
    </xf>
    <xf numFmtId="0" fontId="6" fillId="180" borderId="179" xfId="0">
      <alignment vertical="center"/>
    </xf>
    <xf numFmtId="0" fontId="6" fillId="181" borderId="180" xfId="0">
      <alignment horizontal="right" vertical="center" wrapText="1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10" fillId="44" borderId="43" xfId="0">
      <alignment horizontal="center" vertical="center"/>
    </xf>
    <xf numFmtId="0" fontId="10" fillId="44" borderId="43" xfId="0">
      <alignment horizontal="center" vertical="center"/>
    </xf>
    <xf numFmtId="0" fontId="10" fillId="44" borderId="43" xfId="0">
      <alignment horizontal="center" vertical="center"/>
    </xf>
    <xf numFmtId="0" fontId="10" fillId="44" borderId="43" xfId="0">
      <alignment horizontal="center" vertical="center"/>
    </xf>
    <xf numFmtId="0" fontId="10" fillId="44" borderId="43" xfId="0">
      <alignment horizontal="center" vertical="center"/>
    </xf>
    <xf numFmtId="0" fontId="10" fillId="44" borderId="43" xfId="0">
      <alignment horizontal="center" vertical="center"/>
    </xf>
    <xf numFmtId="0" fontId="10" fillId="59" borderId="58" xfId="0">
      <alignment vertical="center"/>
    </xf>
    <xf numFmtId="0" fontId="10" fillId="60" borderId="59" xfId="0">
      <alignment horizontal="center"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62" borderId="61" xfId="0">
      <alignment horizontal="right" vertical="center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182" borderId="181" xfId="0">
      <alignment horizontal="left" vertical="center" wrapText="1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141" borderId="140" xfId="0">
      <alignment vertical="center"/>
    </xf>
    <xf numFmtId="0" fontId="10" fillId="66" borderId="65" xfId="0">
      <alignment horizontal="center" vertical="center" wrapText="1"/>
    </xf>
    <xf numFmtId="180" fontId="10" fillId="183" borderId="182" xfId="0">
      <alignment horizontal="right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180" fontId="10" fillId="242" borderId="183" xfId="0" applyFill="1">
      <alignment horizontal="right" vertical="center"/>
    </xf>
    <xf numFmtId="0" fontId="10" fillId="141" borderId="140" xfId="0">
      <alignment vertical="center"/>
    </xf>
    <xf numFmtId="0" fontId="10" fillId="67" borderId="66" xfId="0">
      <alignment horizontal="center" vertical="center" wrapText="1"/>
    </xf>
    <xf numFmtId="0" fontId="10" fillId="185" borderId="184" xfId="0">
      <alignment horizontal="center" vertical="center" wrapText="1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180" fontId="10" fillId="186" borderId="185" xfId="0">
      <alignment horizontal="right" vertical="center"/>
    </xf>
    <xf numFmtId="0" fontId="10" fillId="141" borderId="140" xfId="0">
      <alignment vertical="center"/>
    </xf>
    <xf numFmtId="0" fontId="10" fillId="66" borderId="65" xfId="0">
      <alignment horizontal="center" vertical="center" wrapText="1"/>
    </xf>
    <xf numFmtId="180" fontId="10" fillId="187" borderId="186" xfId="0">
      <alignment horizontal="right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180" fontId="10" fillId="186" borderId="185" xfId="0">
      <alignment horizontal="right" vertical="center"/>
    </xf>
    <xf numFmtId="0" fontId="10" fillId="88" borderId="87" xfId="0">
      <alignment horizontal="left" vertical="center"/>
    </xf>
    <xf numFmtId="0" fontId="10" fillId="63" borderId="62" xfId="0">
      <alignment horizontal="center" vertical="center"/>
    </xf>
    <xf numFmtId="180" fontId="10" fillId="188" borderId="187" xfId="0">
      <alignment horizontal="right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9" borderId="68" xfId="0">
      <alignment vertical="center"/>
    </xf>
    <xf numFmtId="0" fontId="10" fillId="66" borderId="65" xfId="0">
      <alignment horizontal="center" vertical="center" wrapText="1"/>
    </xf>
    <xf numFmtId="177" fontId="10" fillId="119" borderId="118" xfId="0">
      <alignment horizontal="right" vertical="center"/>
    </xf>
    <xf numFmtId="0" fontId="10" fillId="69" borderId="68" xfId="0">
      <alignment vertical="center"/>
    </xf>
    <xf numFmtId="0" fontId="10" fillId="66" borderId="65" xfId="0">
      <alignment horizontal="center" vertical="center" wrapText="1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0" fontId="10" fillId="66" borderId="65" xfId="0">
      <alignment horizontal="center" vertical="center" wrapText="1"/>
    </xf>
    <xf numFmtId="180" fontId="10" fillId="188" borderId="187" xfId="0">
      <alignment horizontal="right" vertical="center"/>
    </xf>
    <xf numFmtId="0" fontId="10" fillId="69" borderId="68" xfId="0">
      <alignment vertical="center"/>
    </xf>
    <xf numFmtId="0" fontId="10" fillId="66" borderId="65" xfId="0">
      <alignment horizontal="center" vertical="center" wrapText="1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0" fontId="10" fillId="66" borderId="65" xfId="0">
      <alignment horizontal="center" vertical="center" wrapText="1"/>
    </xf>
    <xf numFmtId="177" fontId="10" fillId="189" borderId="188" xfId="0">
      <alignment horizontal="center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9" borderId="68" xfId="0">
      <alignment vertical="center"/>
    </xf>
    <xf numFmtId="0" fontId="10" fillId="66" borderId="65" xfId="0">
      <alignment horizontal="center" vertical="center" wrapText="1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9" borderId="68" xfId="0">
      <alignment vertical="center"/>
    </xf>
    <xf numFmtId="0" fontId="10" fillId="66" borderId="65" xfId="0">
      <alignment horizontal="center" vertical="center" wrapText="1"/>
    </xf>
    <xf numFmtId="177" fontId="10" fillId="73" borderId="72" xfId="0">
      <alignment horizontal="right" vertical="center"/>
    </xf>
    <xf numFmtId="0" fontId="10" fillId="88" borderId="87" xfId="0">
      <alignment horizontal="left" vertical="center"/>
    </xf>
    <xf numFmtId="0" fontId="10" fillId="66" borderId="65" xfId="0">
      <alignment horizontal="center" vertical="center" wrapText="1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0" fontId="10" fillId="66" borderId="65" xfId="0">
      <alignment horizontal="center" vertical="center" wrapText="1"/>
    </xf>
    <xf numFmtId="177" fontId="10" fillId="73" borderId="72" xfId="0">
      <alignment horizontal="right" vertical="center"/>
    </xf>
    <xf numFmtId="0" fontId="10" fillId="88" borderId="87" xfId="0">
      <alignment horizontal="left" vertical="center"/>
    </xf>
    <xf numFmtId="0" fontId="10" fillId="66" borderId="65" xfId="0">
      <alignment horizontal="center" vertical="center" wrapText="1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0" fontId="10" fillId="66" borderId="65" xfId="0">
      <alignment horizontal="center" vertical="center" wrapText="1"/>
    </xf>
    <xf numFmtId="177" fontId="10" fillId="73" borderId="72" xfId="0">
      <alignment horizontal="right" vertical="center"/>
    </xf>
    <xf numFmtId="0" fontId="10" fillId="88" borderId="87" xfId="0">
      <alignment horizontal="left" vertical="center"/>
    </xf>
    <xf numFmtId="0" fontId="10" fillId="66" borderId="65" xfId="0">
      <alignment horizontal="center" vertical="center" wrapText="1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0" fontId="10" fillId="88" borderId="87" xfId="0">
      <alignment horizontal="left" vertical="center"/>
    </xf>
    <xf numFmtId="0" fontId="10" fillId="66" borderId="65" xfId="0">
      <alignment horizontal="center" vertical="center" wrapText="1"/>
    </xf>
    <xf numFmtId="0" fontId="10" fillId="69" borderId="68" xfId="0">
      <alignment vertical="center"/>
    </xf>
    <xf numFmtId="181" fontId="10" fillId="190" borderId="189" xfId="0">
      <alignment horizontal="center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0" fontId="10" fillId="66" borderId="65" xfId="0">
      <alignment horizontal="center" vertical="center" wrapText="1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0" fontId="10" fillId="66" borderId="65" xfId="0">
      <alignment horizontal="center" vertical="center" wrapText="1"/>
    </xf>
    <xf numFmtId="0" fontId="10" fillId="69" borderId="68" xfId="0">
      <alignment vertical="center"/>
    </xf>
    <xf numFmtId="0" fontId="10" fillId="66" borderId="65" xfId="0">
      <alignment horizontal="center" vertical="center" wrapText="1"/>
    </xf>
    <xf numFmtId="178" fontId="10" fillId="77" borderId="76" xfId="0">
      <alignment horizontal="right" vertical="center"/>
    </xf>
    <xf numFmtId="0" fontId="10" fillId="69" borderId="68" xfId="0">
      <alignment vertical="center"/>
    </xf>
    <xf numFmtId="0" fontId="10" fillId="66" borderId="65" xfId="0">
      <alignment horizontal="center" vertical="center" wrapText="1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0" fontId="10" fillId="66" borderId="65" xfId="0">
      <alignment horizontal="center" vertical="center" wrapText="1"/>
    </xf>
    <xf numFmtId="0" fontId="10" fillId="63" borderId="62" xfId="0">
      <alignment horizontal="center" vertical="center"/>
    </xf>
    <xf numFmtId="0" fontId="10" fillId="69" borderId="68" xfId="0">
      <alignment vertical="center"/>
    </xf>
    <xf numFmtId="0" fontId="10" fillId="66" borderId="65" xfId="0">
      <alignment horizontal="center" vertical="center" wrapText="1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0" fontId="10" fillId="66" borderId="65" xfId="0">
      <alignment horizontal="center" vertical="center" wrapText="1"/>
    </xf>
    <xf numFmtId="180" fontId="10" fillId="186" borderId="185" xfId="0">
      <alignment horizontal="right" vertical="center"/>
    </xf>
    <xf numFmtId="0" fontId="10" fillId="69" borderId="68" xfId="0">
      <alignment vertical="center"/>
    </xf>
    <xf numFmtId="0" fontId="10" fillId="66" borderId="65" xfId="0">
      <alignment horizontal="center" vertical="center" wrapText="1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0" fontId="10" fillId="66" borderId="65" xfId="0">
      <alignment horizontal="center" vertical="center" wrapText="1"/>
    </xf>
    <xf numFmtId="177" fontId="10" fillId="73" borderId="72" xfId="0">
      <alignment horizontal="right" vertical="center"/>
    </xf>
    <xf numFmtId="0" fontId="10" fillId="118" borderId="117" xfId="0">
      <alignment vertical="center"/>
    </xf>
    <xf numFmtId="0" fontId="10" fillId="129" borderId="128" xfId="0">
      <alignment horizontal="center" vertical="center"/>
    </xf>
    <xf numFmtId="0" fontId="10" fillId="63" borderId="62" xfId="0">
      <alignment horizontal="center" vertical="center"/>
    </xf>
    <xf numFmtId="0" fontId="10" fillId="69" borderId="68" xfId="0">
      <alignment vertical="center"/>
    </xf>
    <xf numFmtId="0" fontId="10" fillId="66" borderId="65" xfId="0">
      <alignment horizontal="center" vertical="center" wrapText="1"/>
    </xf>
    <xf numFmtId="180" fontId="10" fillId="186" borderId="185" xfId="0">
      <alignment horizontal="right" vertical="center"/>
    </xf>
    <xf numFmtId="0" fontId="10" fillId="191" borderId="190" xfId="0">
      <alignment horizontal="left" vertical="center" wrapText="1"/>
    </xf>
    <xf numFmtId="0" fontId="10" fillId="192" borderId="191" xfId="0">
      <alignment horizontal="center" vertical="center" wrapText="1"/>
    </xf>
    <xf numFmtId="0" fontId="10" fillId="69" borderId="68" xfId="0">
      <alignment vertical="center"/>
    </xf>
    <xf numFmtId="0" fontId="10" fillId="66" borderId="65" xfId="0">
      <alignment horizontal="center" vertical="center" wrapText="1"/>
    </xf>
    <xf numFmtId="180" fontId="10" fillId="186" borderId="185" xfId="0">
      <alignment horizontal="right" vertical="center"/>
    </xf>
    <xf numFmtId="0" fontId="10" fillId="112" borderId="111" xfId="0">
      <alignment vertical="center"/>
    </xf>
    <xf numFmtId="0" fontId="10" fillId="192" borderId="191" xfId="0">
      <alignment horizontal="center" vertical="center" wrapText="1"/>
    </xf>
    <xf numFmtId="180" fontId="10" fillId="186" borderId="185" xfId="0">
      <alignment horizontal="right" vertical="center"/>
    </xf>
    <xf numFmtId="0" fontId="10" fillId="69" borderId="68" xfId="0">
      <alignment vertical="center"/>
    </xf>
    <xf numFmtId="0" fontId="10" fillId="66" borderId="65" xfId="0">
      <alignment horizontal="center" vertical="center" wrapText="1"/>
    </xf>
    <xf numFmtId="0" fontId="10" fillId="112" borderId="111" xfId="0">
      <alignment vertical="center"/>
    </xf>
    <xf numFmtId="0" fontId="10" fillId="192" borderId="191" xfId="0">
      <alignment horizontal="center" vertical="center" wrapText="1"/>
    </xf>
    <xf numFmtId="180" fontId="10" fillId="186" borderId="185" xfId="0">
      <alignment horizontal="right" vertical="center"/>
    </xf>
    <xf numFmtId="0" fontId="10" fillId="69" borderId="68" xfId="0">
      <alignment vertical="center"/>
    </xf>
    <xf numFmtId="0" fontId="10" fillId="66" borderId="65" xfId="0">
      <alignment horizontal="center" vertical="center" wrapText="1"/>
    </xf>
    <xf numFmtId="177" fontId="10" fillId="73" borderId="72" xfId="0">
      <alignment horizontal="right" vertical="center"/>
    </xf>
    <xf numFmtId="0" fontId="10" fillId="112" borderId="111" xfId="0">
      <alignment vertical="center"/>
    </xf>
    <xf numFmtId="0" fontId="10" fillId="192" borderId="191" xfId="0">
      <alignment horizontal="center" vertical="center" wrapText="1"/>
    </xf>
    <xf numFmtId="0" fontId="10" fillId="118" borderId="117" xfId="0">
      <alignment vertical="center"/>
    </xf>
    <xf numFmtId="0" fontId="10" fillId="66" borderId="65" xfId="0">
      <alignment horizontal="center" vertical="center" wrapText="1"/>
    </xf>
    <xf numFmtId="177" fontId="10" fillId="73" borderId="72" xfId="0">
      <alignment horizontal="right" vertical="center"/>
    </xf>
    <xf numFmtId="0" fontId="10" fillId="112" borderId="111" xfId="0">
      <alignment vertical="center"/>
    </xf>
    <xf numFmtId="0" fontId="10" fillId="192" borderId="191" xfId="0">
      <alignment horizontal="center" vertical="center" wrapText="1"/>
    </xf>
    <xf numFmtId="180" fontId="10" fillId="193" borderId="192" xfId="0">
      <alignment horizontal="right" vertical="center"/>
    </xf>
    <xf numFmtId="0" fontId="10" fillId="194" borderId="193" xfId="0">
      <alignment horizontal="left" vertical="center"/>
    </xf>
    <xf numFmtId="0" fontId="10" fillId="129" borderId="128" xfId="0">
      <alignment horizontal="center" vertical="center"/>
    </xf>
    <xf numFmtId="177" fontId="10" fillId="119" borderId="118" xfId="0">
      <alignment horizontal="right" vertical="center"/>
    </xf>
    <xf numFmtId="0" fontId="10" fillId="116" borderId="115" xfId="0">
      <alignment vertical="center"/>
    </xf>
    <xf numFmtId="0" fontId="10" fillId="116" borderId="115" xfId="0">
      <alignment vertical="center"/>
    </xf>
    <xf numFmtId="0" fontId="10" fillId="117" borderId="116" xfId="0">
      <alignment horizontal="right" vertical="center"/>
    </xf>
    <xf numFmtId="0" fontId="20" fillId="147" borderId="146" xfId="0">
      <alignment horizontal="center" vertical="center"/>
    </xf>
    <xf numFmtId="0" fontId="20" fillId="147" borderId="146" xfId="0">
      <alignment horizontal="center" vertical="center"/>
    </xf>
    <xf numFmtId="0" fontId="20" fillId="147" borderId="146" xfId="0">
      <alignment horizontal="center" vertical="center"/>
    </xf>
    <xf numFmtId="0" fontId="20" fillId="147" borderId="146" xfId="0">
      <alignment horizontal="center" vertical="center"/>
    </xf>
    <xf numFmtId="0" fontId="20" fillId="147" borderId="146" xfId="0">
      <alignment horizontal="center" vertical="center"/>
    </xf>
    <xf numFmtId="0" fontId="20" fillId="147" borderId="146" xfId="0">
      <alignment horizontal="center"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60" borderId="59" xfId="0">
      <alignment horizontal="center" vertical="center"/>
    </xf>
    <xf numFmtId="0" fontId="10" fillId="62" borderId="61" xfId="0">
      <alignment horizontal="right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129" borderId="128" xfId="0">
      <alignment horizontal="center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9" borderId="68" xfId="0">
      <alignment vertical="center"/>
    </xf>
    <xf numFmtId="0" fontId="10" fillId="64" borderId="63" xfId="0">
      <alignment horizontal="center" vertical="center"/>
    </xf>
    <xf numFmtId="0" fontId="18" fillId="96" borderId="95" xfId="0">
      <alignment horizontal="center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180" fontId="10" fillId="186" borderId="185" xfId="0">
      <alignment horizontal="right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180" fontId="10" fillId="243" borderId="195" xfId="0" applyFill="1">
      <alignment horizontal="right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180" fontId="10" fillId="186" borderId="185" xfId="0">
      <alignment horizontal="right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180" fontId="10" fillId="197" borderId="196" xfId="0">
      <alignment horizontal="right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180" fontId="10" fillId="186" borderId="185" xfId="0">
      <alignment horizontal="right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180" fontId="10" fillId="197" borderId="196" xfId="0">
      <alignment horizontal="right" vertical="center"/>
    </xf>
    <xf numFmtId="0" fontId="10" fillId="198" borderId="197" xfId="0">
      <alignment vertical="center" wrapText="1"/>
    </xf>
    <xf numFmtId="0" fontId="10" fillId="63" borderId="62" xfId="0">
      <alignment horizontal="center" vertical="center"/>
    </xf>
    <xf numFmtId="180" fontId="10" fillId="186" borderId="185" xfId="0">
      <alignment horizontal="right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180" fontId="10" fillId="197" borderId="196" xfId="0">
      <alignment horizontal="right" vertical="center"/>
    </xf>
    <xf numFmtId="0" fontId="10" fillId="198" borderId="197" xfId="0">
      <alignment vertical="center" wrapText="1"/>
    </xf>
    <xf numFmtId="0" fontId="10" fillId="129" borderId="128" xfId="0">
      <alignment horizontal="center" vertical="center"/>
    </xf>
    <xf numFmtId="180" fontId="10" fillId="183" borderId="182" xfId="0">
      <alignment horizontal="right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180" fontId="10" fillId="197" borderId="196" xfId="0">
      <alignment horizontal="right" vertical="center"/>
    </xf>
    <xf numFmtId="0" fontId="10" fillId="132" borderId="131" xfId="0">
      <alignment vertical="center" wrapText="1"/>
    </xf>
    <xf numFmtId="178" fontId="10" fillId="200" borderId="199" xfId="0">
      <alignment horizontal="right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180" fontId="10" fillId="197" borderId="196" xfId="0">
      <alignment horizontal="right" vertical="center"/>
    </xf>
    <xf numFmtId="0" fontId="18" fillId="91" borderId="90" xfId="0">
      <alignment horizontal="center" vertical="center"/>
    </xf>
    <xf numFmtId="0" fontId="18" fillId="91" borderId="90" xfId="0">
      <alignment horizontal="center" vertical="center"/>
    </xf>
    <xf numFmtId="0" fontId="18" fillId="95" borderId="94" xfId="0">
      <alignment horizontal="center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180" fontId="10" fillId="197" borderId="196" xfId="0">
      <alignment horizontal="right" vertical="center"/>
    </xf>
    <xf numFmtId="0" fontId="18" fillId="201" borderId="200" xfId="0">
      <alignment horizontal="left" vertical="center"/>
    </xf>
    <xf numFmtId="0" fontId="18" fillId="91" borderId="90" xfId="0">
      <alignment horizontal="center" vertical="center"/>
    </xf>
    <xf numFmtId="0" fontId="18" fillId="202" borderId="201" xfId="0">
      <alignment horizontal="center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180" fontId="10" fillId="193" borderId="192" xfId="0">
      <alignment horizontal="right" vertical="center"/>
    </xf>
    <xf numFmtId="0" fontId="18" fillId="201" borderId="200" xfId="0">
      <alignment horizontal="left" vertical="center"/>
    </xf>
    <xf numFmtId="0" fontId="18" fillId="95" borderId="94" xfId="0">
      <alignment horizontal="center" vertical="center"/>
    </xf>
    <xf numFmtId="180" fontId="10" fillId="186" borderId="185" xfId="0">
      <alignment horizontal="right" vertical="center"/>
    </xf>
    <xf numFmtId="0" fontId="10" fillId="69" borderId="68" xfId="0">
      <alignment vertical="center"/>
    </xf>
    <xf numFmtId="178" fontId="10" fillId="204" borderId="203" xfId="0">
      <alignment horizontal="right" vertical="center"/>
    </xf>
    <xf numFmtId="0" fontId="18" fillId="201" borderId="200" xfId="0">
      <alignment horizontal="left" vertical="center"/>
    </xf>
    <xf numFmtId="0" fontId="18" fillId="95" borderId="94" xfId="0">
      <alignment horizontal="center" vertical="center"/>
    </xf>
    <xf numFmtId="180" fontId="10" fillId="186" borderId="185" xfId="0">
      <alignment horizontal="right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8" fillId="201" borderId="200" xfId="0">
      <alignment horizontal="left" vertical="center"/>
    </xf>
    <xf numFmtId="0" fontId="18" fillId="95" borderId="94" xfId="0">
      <alignment horizontal="center" vertical="center"/>
    </xf>
    <xf numFmtId="180" fontId="10" fillId="186" borderId="185" xfId="0">
      <alignment horizontal="right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180" fontId="10" fillId="197" borderId="196" xfId="0">
      <alignment horizontal="right" vertical="center"/>
    </xf>
    <xf numFmtId="0" fontId="18" fillId="201" borderId="200" xfId="0">
      <alignment horizontal="left" vertical="center"/>
    </xf>
    <xf numFmtId="0" fontId="18" fillId="95" borderId="94" xfId="0">
      <alignment horizontal="center" vertical="center"/>
    </xf>
    <xf numFmtId="180" fontId="10" fillId="183" borderId="182" xfId="0">
      <alignment horizontal="right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180" fontId="10" fillId="197" borderId="196" xfId="0">
      <alignment horizontal="right" vertical="center"/>
    </xf>
    <xf numFmtId="0" fontId="18" fillId="201" borderId="200" xfId="0">
      <alignment horizontal="left" vertical="center"/>
    </xf>
    <xf numFmtId="0" fontId="18" fillId="91" borderId="90" xfId="0">
      <alignment horizontal="center" vertical="center"/>
    </xf>
    <xf numFmtId="181" fontId="10" fillId="205" borderId="204" xfId="0">
      <alignment horizontal="right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180" fontId="10" fillId="197" borderId="196" xfId="0">
      <alignment horizontal="right" vertical="center"/>
    </xf>
    <xf numFmtId="0" fontId="10" fillId="206" borderId="205" xfId="0">
      <alignment horizontal="left" vertical="center"/>
    </xf>
    <xf numFmtId="0" fontId="10" fillId="207" borderId="206" xfId="0">
      <alignment horizontal="center" vertical="center"/>
    </xf>
    <xf numFmtId="178" fontId="10" fillId="200" borderId="199" xfId="0">
      <alignment horizontal="right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180" fontId="10" fillId="197" borderId="196" xfId="0">
      <alignment horizontal="right" vertical="center"/>
    </xf>
    <xf numFmtId="0" fontId="10" fillId="208" borderId="207" xfId="0">
      <alignment horizontal="left" vertical="center"/>
    </xf>
    <xf numFmtId="0" fontId="10" fillId="131" borderId="130" xfId="0">
      <alignment horizontal="center" vertical="center"/>
    </xf>
    <xf numFmtId="178" fontId="10" fillId="209" borderId="208" xfId="0">
      <alignment horizontal="right" vertical="center"/>
    </xf>
    <xf numFmtId="0" fontId="10" fillId="118" borderId="117" xfId="0">
      <alignment vertical="center"/>
    </xf>
    <xf numFmtId="0" fontId="10" fillId="129" borderId="128" xfId="0">
      <alignment horizontal="center" vertical="center"/>
    </xf>
    <xf numFmtId="180" fontId="10" fillId="193" borderId="192" xfId="0">
      <alignment horizontal="right" vertical="center"/>
    </xf>
    <xf numFmtId="0" fontId="22" fillId="211" borderId="210" xfId="0">
      <alignment horizontal="center" vertical="center"/>
    </xf>
    <xf numFmtId="0" fontId="22" fillId="211" borderId="210" xfId="0">
      <alignment horizontal="center" vertical="center"/>
    </xf>
    <xf numFmtId="0" fontId="22" fillId="211" borderId="210" xfId="0">
      <alignment horizontal="center" vertical="center"/>
    </xf>
    <xf numFmtId="0" fontId="22" fillId="211" borderId="210" xfId="0">
      <alignment horizontal="center" vertical="center"/>
    </xf>
    <xf numFmtId="0" fontId="22" fillId="211" borderId="210" xfId="0">
      <alignment horizontal="center" vertical="center"/>
    </xf>
    <xf numFmtId="0" fontId="22" fillId="211" borderId="210" xfId="0">
      <alignment horizontal="center" vertical="center"/>
    </xf>
    <xf numFmtId="0" fontId="10" fillId="44" borderId="43" xfId="0">
      <alignment horizontal="center" vertical="center"/>
    </xf>
    <xf numFmtId="0" fontId="10" fillId="44" borderId="43" xfId="0">
      <alignment horizontal="center" vertical="center"/>
    </xf>
    <xf numFmtId="0" fontId="10" fillId="44" borderId="43" xfId="0">
      <alignment horizontal="center"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9" borderId="58" xfId="0">
      <alignment vertical="center"/>
    </xf>
    <xf numFmtId="0" fontId="10" fillId="60" borderId="59" xfId="0">
      <alignment horizontal="center"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62" borderId="61" xfId="0">
      <alignment horizontal="right" vertical="center"/>
    </xf>
    <xf numFmtId="0" fontId="10" fillId="66" borderId="65" xfId="0">
      <alignment horizontal="center" vertical="center" wrapText="1"/>
    </xf>
    <xf numFmtId="0" fontId="10" fillId="63" borderId="62" xfId="0">
      <alignment horizontal="center" vertical="center"/>
    </xf>
    <xf numFmtId="0" fontId="10" fillId="66" borderId="65" xfId="0">
      <alignment horizontal="center" vertical="center" wrapText="1"/>
    </xf>
    <xf numFmtId="0" fontId="10" fillId="123" borderId="122" xfId="0">
      <alignment horizontal="center" vertical="center" wrapText="1"/>
    </xf>
    <xf numFmtId="0" fontId="10" fillId="123" borderId="122" xfId="0">
      <alignment horizontal="center" vertical="center" wrapText="1"/>
    </xf>
    <xf numFmtId="0" fontId="10" fillId="123" borderId="122" xfId="0">
      <alignment horizontal="center" vertical="center" wrapText="1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180" fontId="10" fillId="197" borderId="196" xfId="0">
      <alignment horizontal="right" vertical="center"/>
    </xf>
    <xf numFmtId="0" fontId="18" fillId="212" borderId="211" xfId="0"/>
    <xf numFmtId="0" fontId="18" fillId="91" borderId="90" xfId="0">
      <alignment horizontal="center" vertical="center"/>
    </xf>
    <xf numFmtId="180" fontId="23" fillId="213" borderId="212" xfId="0"/>
    <xf numFmtId="0" fontId="10" fillId="118" borderId="117" xfId="0">
      <alignment vertical="center"/>
    </xf>
    <xf numFmtId="0" fontId="10" fillId="129" borderId="128" xfId="0">
      <alignment horizontal="center" vertical="center"/>
    </xf>
    <xf numFmtId="180" fontId="10" fillId="193" borderId="192" xfId="0">
      <alignment horizontal="right" vertical="center"/>
    </xf>
    <xf numFmtId="0" fontId="18" fillId="212" borderId="211" xfId="0"/>
    <xf numFmtId="0" fontId="18" fillId="91" borderId="90" xfId="0">
      <alignment horizontal="center" vertical="center"/>
    </xf>
    <xf numFmtId="180" fontId="23" fillId="213" borderId="212" xfId="0"/>
    <xf numFmtId="0" fontId="10" fillId="214" borderId="213" xfId="0">
      <alignment vertical="center"/>
    </xf>
    <xf numFmtId="0" fontId="10" fillId="207" borderId="206" xfId="0">
      <alignment horizontal="center" vertical="center"/>
    </xf>
    <xf numFmtId="177" fontId="10" fillId="215" borderId="214" xfId="0">
      <alignment horizontal="center" vertical="center"/>
    </xf>
    <xf numFmtId="0" fontId="18" fillId="212" borderId="211" xfId="0"/>
    <xf numFmtId="0" fontId="18" fillId="91" borderId="90" xfId="0">
      <alignment horizontal="center" vertical="center"/>
    </xf>
    <xf numFmtId="180" fontId="23" fillId="213" borderId="212" xfId="0"/>
    <xf numFmtId="0" fontId="10" fillId="214" borderId="213" xfId="0">
      <alignment vertical="center"/>
    </xf>
    <xf numFmtId="0" fontId="10" fillId="207" borderId="206" xfId="0">
      <alignment horizontal="center" vertical="center"/>
    </xf>
    <xf numFmtId="177" fontId="10" fillId="133" borderId="132" xfId="0">
      <alignment horizontal="right" vertical="center"/>
    </xf>
    <xf numFmtId="0" fontId="10" fillId="216" borderId="215" xfId="0">
      <alignment horizontal="left" vertical="center" wrapText="1"/>
    </xf>
    <xf numFmtId="0" fontId="10" fillId="217" borderId="216" xfId="0">
      <alignment horizontal="center" vertical="center" wrapText="1"/>
    </xf>
    <xf numFmtId="0" fontId="18" fillId="91" borderId="90" xfId="0">
      <alignment horizontal="center" vertical="center"/>
    </xf>
    <xf numFmtId="0" fontId="10" fillId="214" borderId="213" xfId="0">
      <alignment vertical="center"/>
    </xf>
    <xf numFmtId="0" fontId="10" fillId="207" borderId="206" xfId="0">
      <alignment horizontal="center" vertical="center"/>
    </xf>
    <xf numFmtId="177" fontId="10" fillId="133" borderId="132" xfId="0">
      <alignment horizontal="right" vertical="center"/>
    </xf>
    <xf numFmtId="0" fontId="10" fillId="216" borderId="215" xfId="0">
      <alignment horizontal="left" vertical="center" wrapText="1"/>
    </xf>
    <xf numFmtId="0" fontId="10" fillId="217" borderId="216" xfId="0">
      <alignment horizontal="center" vertical="center" wrapText="1"/>
    </xf>
    <xf numFmtId="177" fontId="18" fillId="218" borderId="217" xfId="0">
      <alignment horizontal="right" vertical="center"/>
    </xf>
    <xf numFmtId="0" fontId="10" fillId="120" borderId="119" xfId="0">
      <alignment vertical="center"/>
    </xf>
    <xf numFmtId="0" fontId="10" fillId="131" borderId="130" xfId="0">
      <alignment horizontal="center" vertical="center"/>
    </xf>
    <xf numFmtId="0" fontId="10" fillId="131" borderId="130" xfId="0">
      <alignment horizontal="center" vertical="center"/>
    </xf>
    <xf numFmtId="0" fontId="10" fillId="216" borderId="215" xfId="0">
      <alignment horizontal="left" vertical="center" wrapText="1"/>
    </xf>
    <xf numFmtId="0" fontId="10" fillId="219" borderId="218" xfId="0">
      <alignment horizontal="center" vertical="center" wrapText="1"/>
    </xf>
    <xf numFmtId="177" fontId="10" fillId="122" borderId="121" xfId="0">
      <alignment horizontal="right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177" fontId="10" fillId="73" borderId="72" xfId="0">
      <alignment horizontal="right" vertical="center"/>
    </xf>
    <xf numFmtId="0" fontId="10" fillId="216" borderId="215" xfId="0">
      <alignment horizontal="left" vertical="center" wrapText="1"/>
    </xf>
    <xf numFmtId="0" fontId="10" fillId="219" borderId="218" xfId="0">
      <alignment horizontal="center" vertical="center" wrapText="1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177" fontId="10" fillId="73" borderId="72" xfId="0">
      <alignment horizontal="right" vertical="center"/>
    </xf>
    <xf numFmtId="0" fontId="10" fillId="216" borderId="215" xfId="0">
      <alignment horizontal="left" vertical="center" wrapText="1"/>
    </xf>
    <xf numFmtId="0" fontId="10" fillId="219" borderId="218" xfId="0">
      <alignment horizontal="center" vertical="center" wrapText="1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177" fontId="10" fillId="73" borderId="72" xfId="0">
      <alignment horizontal="right" vertical="center"/>
    </xf>
    <xf numFmtId="0" fontId="10" fillId="220" borderId="219" xfId="0">
      <alignment horizontal="left" vertical="center" wrapText="1"/>
    </xf>
    <xf numFmtId="0" fontId="10" fillId="221" borderId="220" xfId="0">
      <alignment horizontal="center" vertical="center" wrapText="1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0" fontId="10" fillId="69" borderId="68" xfId="0">
      <alignment vertical="center"/>
    </xf>
    <xf numFmtId="0" fontId="10" fillId="66" borderId="65" xfId="0">
      <alignment horizontal="center" vertical="center" wrapText="1"/>
    </xf>
    <xf numFmtId="177" fontId="10" fillId="189" borderId="188" xfId="0">
      <alignment horizontal="center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9" borderId="68" xfId="0">
      <alignment vertical="center"/>
    </xf>
    <xf numFmtId="0" fontId="10" fillId="66" borderId="65" xfId="0">
      <alignment horizontal="center" vertical="center" wrapText="1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180" fontId="10" fillId="186" borderId="185" xfId="0">
      <alignment horizontal="right" vertical="center"/>
    </xf>
    <xf numFmtId="0" fontId="10" fillId="69" borderId="68" xfId="0">
      <alignment vertical="center"/>
    </xf>
    <xf numFmtId="0" fontId="10" fillId="66" borderId="65" xfId="0">
      <alignment horizontal="center" vertical="center" wrapText="1"/>
    </xf>
    <xf numFmtId="177" fontId="10" fillId="119" borderId="118" xfId="0">
      <alignment horizontal="right" vertical="center"/>
    </xf>
    <xf numFmtId="0" fontId="10" fillId="118" borderId="117" xfId="0">
      <alignment vertical="center"/>
    </xf>
    <xf numFmtId="0" fontId="10" fillId="129" borderId="128" xfId="0">
      <alignment horizontal="center" vertical="center"/>
    </xf>
    <xf numFmtId="180" fontId="10" fillId="183" borderId="182" xfId="0">
      <alignment horizontal="right" vertical="center"/>
    </xf>
    <xf numFmtId="0" fontId="10" fillId="69" borderId="68" xfId="0">
      <alignment vertical="center"/>
    </xf>
    <xf numFmtId="0" fontId="10" fillId="67" borderId="66" xfId="0">
      <alignment horizontal="center" vertical="center" wrapText="1"/>
    </xf>
    <xf numFmtId="177" fontId="18" fillId="218" borderId="217" xfId="0">
      <alignment horizontal="right" vertical="center"/>
    </xf>
    <xf numFmtId="0" fontId="10" fillId="120" borderId="119" xfId="0">
      <alignment vertical="center"/>
    </xf>
    <xf numFmtId="0" fontId="10" fillId="131" borderId="130" xfId="0">
      <alignment horizontal="center" vertical="center"/>
    </xf>
    <xf numFmtId="180" fontId="10" fillId="188" borderId="187" xfId="0">
      <alignment horizontal="right" vertical="center"/>
    </xf>
    <xf numFmtId="0" fontId="10" fillId="69" borderId="68" xfId="0">
      <alignment vertical="center"/>
    </xf>
    <xf numFmtId="0" fontId="10" fillId="66" borderId="65" xfId="0">
      <alignment horizontal="center" vertical="center" wrapText="1"/>
    </xf>
    <xf numFmtId="177" fontId="10" fillId="122" borderId="121" xfId="0">
      <alignment horizontal="right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0" fontId="10" fillId="69" borderId="68" xfId="0">
      <alignment vertical="center"/>
    </xf>
    <xf numFmtId="0" fontId="10" fillId="66" borderId="65" xfId="0">
      <alignment horizontal="center" vertical="center" wrapText="1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0" fontId="10" fillId="129" borderId="128" xfId="0">
      <alignment horizontal="center" vertical="center"/>
    </xf>
    <xf numFmtId="0" fontId="10" fillId="69" borderId="68" xfId="0">
      <alignment vertical="center"/>
    </xf>
    <xf numFmtId="0" fontId="10" fillId="66" borderId="65" xfId="0">
      <alignment horizontal="center" vertical="center" wrapText="1"/>
    </xf>
    <xf numFmtId="0" fontId="10" fillId="69" borderId="68" xfId="0">
      <alignment vertical="center"/>
    </xf>
    <xf numFmtId="0" fontId="10" fillId="64" borderId="63" xfId="0">
      <alignment horizontal="center" vertical="center"/>
    </xf>
    <xf numFmtId="180" fontId="18" fillId="222" borderId="221" xfId="0">
      <alignment horizontal="right" vertical="center"/>
    </xf>
    <xf numFmtId="0" fontId="10" fillId="69" borderId="68" xfId="0">
      <alignment vertical="center"/>
    </xf>
    <xf numFmtId="0" fontId="10" fillId="66" borderId="65" xfId="0">
      <alignment horizontal="center" vertical="center" wrapText="1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0" fontId="10" fillId="64" borderId="63" xfId="0">
      <alignment horizontal="center" vertical="center"/>
    </xf>
    <xf numFmtId="180" fontId="18" fillId="222" borderId="221" xfId="0">
      <alignment horizontal="right" vertical="center"/>
    </xf>
    <xf numFmtId="0" fontId="10" fillId="118" borderId="117" xfId="0">
      <alignment vertical="center"/>
    </xf>
    <xf numFmtId="0" fontId="10" fillId="123" borderId="122" xfId="0">
      <alignment horizontal="center" vertical="center" wrapText="1"/>
    </xf>
    <xf numFmtId="177" fontId="10" fillId="119" borderId="118" xfId="0">
      <alignment horizontal="right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180" fontId="10" fillId="187" borderId="186" xfId="0">
      <alignment horizontal="right" vertical="center"/>
    </xf>
    <xf numFmtId="0" fontId="10" fillId="223" borderId="222" xfId="0">
      <alignment vertical="center" wrapText="1"/>
    </xf>
    <xf numFmtId="0" fontId="10" fillId="219" borderId="218" xfId="0">
      <alignment horizontal="center" vertical="center" wrapText="1"/>
    </xf>
    <xf numFmtId="177" fontId="10" fillId="133" borderId="132" xfId="0">
      <alignment horizontal="right" vertical="center"/>
    </xf>
    <xf numFmtId="0" fontId="10" fillId="118" borderId="117" xfId="0">
      <alignment vertical="center"/>
    </xf>
    <xf numFmtId="0" fontId="10" fillId="224" borderId="223" xfId="0">
      <alignment horizontal="center" vertical="center"/>
    </xf>
    <xf numFmtId="180" fontId="10" fillId="225" borderId="224" xfId="0">
      <alignment vertical="center"/>
    </xf>
    <xf numFmtId="0" fontId="10" fillId="108" borderId="107" xfId="0">
      <alignment horizontal="center" vertical="center"/>
    </xf>
    <xf numFmtId="0" fontId="10" fillId="108" borderId="107" xfId="0">
      <alignment horizontal="center" vertical="center"/>
    </xf>
    <xf numFmtId="0" fontId="10" fillId="108" borderId="107" xfId="0">
      <alignment horizontal="center" vertical="center"/>
    </xf>
    <xf numFmtId="0" fontId="10" fillId="116" borderId="115" xfId="0">
      <alignment vertical="center"/>
    </xf>
    <xf numFmtId="0" fontId="10" fillId="116" borderId="115" xfId="0">
      <alignment vertical="center"/>
    </xf>
    <xf numFmtId="0" fontId="10" fillId="117" borderId="116" xfId="0">
      <alignment horizontal="right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5" fillId="23" borderId="22" xfId="0"/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10" fillId="44" borderId="43" xfId="0">
      <alignment horizontal="center" vertical="center"/>
    </xf>
    <xf numFmtId="0" fontId="10" fillId="44" borderId="43" xfId="0">
      <alignment horizontal="center" vertical="center"/>
    </xf>
    <xf numFmtId="0" fontId="5" fillId="23" borderId="22" xfId="0"/>
    <xf numFmtId="0" fontId="10" fillId="44" borderId="43" xfId="0">
      <alignment horizontal="center" vertical="center"/>
    </xf>
    <xf numFmtId="0" fontId="10" fillId="44" borderId="43" xfId="0">
      <alignment horizontal="center" vertical="center"/>
    </xf>
    <xf numFmtId="0" fontId="10" fillId="59" borderId="58" xfId="0">
      <alignment vertical="center"/>
    </xf>
    <xf numFmtId="0" fontId="10" fillId="60" borderId="59" xfId="0">
      <alignment horizontal="center" vertical="center"/>
    </xf>
    <xf numFmtId="0" fontId="5" fillId="61" borderId="60" xfId="0"/>
    <xf numFmtId="0" fontId="10" fillId="105" borderId="104" xfId="0">
      <alignment horizontal="right" vertical="center"/>
    </xf>
    <xf numFmtId="0" fontId="10" fillId="62" borderId="61" xfId="0">
      <alignment horizontal="right" vertical="center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7" borderId="66" xfId="0">
      <alignment horizontal="center" vertical="center" wrapText="1"/>
    </xf>
    <xf numFmtId="0" fontId="10" fillId="227" borderId="226" xfId="0">
      <alignment horizontal="center" vertical="center"/>
    </xf>
    <xf numFmtId="0" fontId="10" fillId="66" borderId="65" xfId="0">
      <alignment horizontal="center" vertical="center" wrapText="1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177" fontId="10" fillId="73" borderId="72" xfId="0">
      <alignment horizontal="right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0" fontId="10" fillId="118" borderId="117" xfId="0">
      <alignment vertical="center"/>
    </xf>
    <xf numFmtId="0" fontId="10" fillId="129" borderId="128" xfId="0">
      <alignment horizontal="center" vertical="center"/>
    </xf>
    <xf numFmtId="177" fontId="10" fillId="73" borderId="72" xfId="0">
      <alignment horizontal="right" vertical="center"/>
    </xf>
    <xf numFmtId="180" fontId="10" fillId="186" borderId="185" xfId="0">
      <alignment horizontal="right" vertical="center"/>
    </xf>
    <xf numFmtId="180" fontId="10" fillId="228" borderId="227" xfId="0">
      <alignment horizontal="right" vertical="center"/>
    </xf>
    <xf numFmtId="0" fontId="10" fillId="120" borderId="119" xfId="0">
      <alignment vertical="center"/>
    </xf>
    <xf numFmtId="0" fontId="10" fillId="131" borderId="130" xfId="0">
      <alignment horizontal="center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177" fontId="10" fillId="73" borderId="72" xfId="0">
      <alignment horizontal="right" vertical="center"/>
    </xf>
    <xf numFmtId="0" fontId="10" fillId="69" borderId="68" xfId="0">
      <alignment vertical="center"/>
    </xf>
    <xf numFmtId="0" fontId="10" fillId="63" borderId="62" xfId="0">
      <alignment horizontal="center" vertical="center"/>
    </xf>
    <xf numFmtId="177" fontId="10" fillId="119" borderId="118" xfId="0">
      <alignment horizontal="right" vertical="center"/>
    </xf>
    <xf numFmtId="177" fontId="10" fillId="119" borderId="118" xfId="0">
      <alignment horizontal="right" vertical="center"/>
    </xf>
    <xf numFmtId="177" fontId="10" fillId="119" borderId="118" xfId="0">
      <alignment horizontal="right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10" fillId="44" borderId="43" xfId="0">
      <alignment horizontal="center" vertical="center"/>
    </xf>
    <xf numFmtId="0" fontId="10" fillId="44" borderId="43" xfId="0">
      <alignment horizontal="center" vertical="center"/>
    </xf>
    <xf numFmtId="0" fontId="10" fillId="44" borderId="43" xfId="0">
      <alignment horizontal="center" vertical="center"/>
    </xf>
    <xf numFmtId="0" fontId="10" fillId="44" borderId="43" xfId="0">
      <alignment horizontal="center" vertical="center"/>
    </xf>
    <xf numFmtId="0" fontId="10" fillId="44" borderId="43" xfId="0">
      <alignment horizontal="center" vertical="center"/>
    </xf>
    <xf numFmtId="0" fontId="10" fillId="58" borderId="57" xfId="0">
      <alignment horizontal="right" vertical="center"/>
    </xf>
    <xf numFmtId="0" fontId="10" fillId="59" borderId="58" xfId="0">
      <alignment vertical="center"/>
    </xf>
    <xf numFmtId="0" fontId="10" fillId="60" borderId="59" xfId="0">
      <alignment horizontal="center" vertical="center"/>
    </xf>
    <xf numFmtId="0" fontId="10" fillId="60" borderId="59" xfId="0">
      <alignment horizontal="center"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62" borderId="61" xfId="0">
      <alignment horizontal="right" vertical="center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66" borderId="65" xfId="0">
      <alignment horizontal="center" vertical="center" wrapText="1"/>
    </xf>
    <xf numFmtId="0" fontId="10" fillId="123" borderId="122" xfId="0">
      <alignment horizontal="center" vertical="center" wrapText="1"/>
    </xf>
    <xf numFmtId="0" fontId="10" fillId="123" borderId="122" xfId="0">
      <alignment horizontal="center" vertical="center" wrapText="1"/>
    </xf>
    <xf numFmtId="0" fontId="10" fillId="118" borderId="117" xfId="0">
      <alignment vertical="center"/>
    </xf>
    <xf numFmtId="0" fontId="10" fillId="129" borderId="128" xfId="0">
      <alignment horizontal="center" vertical="center"/>
    </xf>
    <xf numFmtId="0" fontId="10" fillId="129" borderId="128" xfId="0">
      <alignment horizontal="center" vertical="center"/>
    </xf>
    <xf numFmtId="0" fontId="10" fillId="124" borderId="123" xfId="0">
      <alignment vertical="center"/>
    </xf>
    <xf numFmtId="0" fontId="10" fillId="108" borderId="107" xfId="0">
      <alignment horizontal="center" vertical="center"/>
    </xf>
    <xf numFmtId="0" fontId="10" fillId="108" borderId="107" xfId="0">
      <alignment horizontal="center" vertical="center"/>
    </xf>
    <xf numFmtId="0" fontId="10" fillId="112" borderId="111" xfId="0">
      <alignment vertical="center"/>
    </xf>
    <xf numFmtId="0" fontId="10" fillId="108" borderId="107" xfId="0">
      <alignment horizontal="center" vertical="center"/>
    </xf>
    <xf numFmtId="0" fontId="10" fillId="230" borderId="229" xfId="0">
      <alignment horizontal="center" vertical="center"/>
    </xf>
    <xf numFmtId="0" fontId="10" fillId="124" borderId="123" xfId="0">
      <alignment vertical="center"/>
    </xf>
    <xf numFmtId="0" fontId="10" fillId="108" borderId="107" xfId="0">
      <alignment horizontal="center" vertical="center"/>
    </xf>
    <xf numFmtId="0" fontId="10" fillId="108" borderId="107" xfId="0">
      <alignment horizontal="center" vertical="center"/>
    </xf>
    <xf numFmtId="0" fontId="10" fillId="112" borderId="111" xfId="0">
      <alignment vertical="center"/>
    </xf>
    <xf numFmtId="0" fontId="10" fillId="185" borderId="184" xfId="0">
      <alignment horizontal="center" vertical="center" wrapText="1"/>
    </xf>
    <xf numFmtId="177" fontId="10" fillId="231" borderId="230" xfId="0">
      <alignment horizontal="right" vertical="center"/>
    </xf>
    <xf numFmtId="0" fontId="10" fillId="124" borderId="123" xfId="0">
      <alignment vertical="center"/>
    </xf>
    <xf numFmtId="0" fontId="10" fillId="108" borderId="107" xfId="0">
      <alignment horizontal="center" vertical="center"/>
    </xf>
    <xf numFmtId="177" fontId="10" fillId="113" borderId="112" xfId="0">
      <alignment horizontal="right" vertical="center"/>
    </xf>
    <xf numFmtId="0" fontId="10" fillId="112" borderId="111" xfId="0">
      <alignment vertical="center"/>
    </xf>
    <xf numFmtId="0" fontId="10" fillId="185" borderId="184" xfId="0">
      <alignment horizontal="center" vertical="center" wrapText="1"/>
    </xf>
    <xf numFmtId="177" fontId="10" fillId="231" borderId="230" xfId="0">
      <alignment horizontal="right" vertical="center"/>
    </xf>
    <xf numFmtId="0" fontId="10" fillId="124" borderId="123" xfId="0">
      <alignment vertical="center"/>
    </xf>
    <xf numFmtId="0" fontId="10" fillId="108" borderId="107" xfId="0">
      <alignment horizontal="center" vertical="center"/>
    </xf>
    <xf numFmtId="177" fontId="10" fillId="113" borderId="112" xfId="0">
      <alignment horizontal="right" vertical="center"/>
    </xf>
    <xf numFmtId="0" fontId="10" fillId="112" borderId="111" xfId="0">
      <alignment vertical="center"/>
    </xf>
    <xf numFmtId="0" fontId="10" fillId="185" borderId="184" xfId="0">
      <alignment horizontal="center" vertical="center" wrapText="1"/>
    </xf>
    <xf numFmtId="177" fontId="10" fillId="231" borderId="230" xfId="0">
      <alignment horizontal="right" vertical="center"/>
    </xf>
    <xf numFmtId="0" fontId="10" fillId="124" borderId="123" xfId="0">
      <alignment vertical="center"/>
    </xf>
    <xf numFmtId="0" fontId="10" fillId="108" borderId="107" xfId="0">
      <alignment horizontal="center" vertical="center"/>
    </xf>
    <xf numFmtId="177" fontId="10" fillId="113" borderId="112" xfId="0">
      <alignment horizontal="right" vertical="center"/>
    </xf>
    <xf numFmtId="0" fontId="10" fillId="112" borderId="111" xfId="0">
      <alignment vertical="center"/>
    </xf>
    <xf numFmtId="0" fontId="10" fillId="185" borderId="184" xfId="0">
      <alignment horizontal="center" vertical="center" wrapText="1"/>
    </xf>
    <xf numFmtId="177" fontId="10" fillId="231" borderId="230" xfId="0">
      <alignment horizontal="right" vertical="center"/>
    </xf>
    <xf numFmtId="0" fontId="10" fillId="124" borderId="123" xfId="0">
      <alignment vertical="center"/>
    </xf>
    <xf numFmtId="0" fontId="10" fillId="108" borderId="107" xfId="0">
      <alignment horizontal="center" vertical="center"/>
    </xf>
    <xf numFmtId="0" fontId="10" fillId="112" borderId="111" xfId="0">
      <alignment vertical="center"/>
    </xf>
    <xf numFmtId="0" fontId="10" fillId="185" borderId="184" xfId="0">
      <alignment horizontal="center" vertical="center" wrapText="1"/>
    </xf>
    <xf numFmtId="0" fontId="10" fillId="124" borderId="123" xfId="0">
      <alignment vertical="center"/>
    </xf>
    <xf numFmtId="0" fontId="10" fillId="108" borderId="107" xfId="0">
      <alignment horizontal="center" vertical="center"/>
    </xf>
    <xf numFmtId="0" fontId="10" fillId="112" borderId="111" xfId="0">
      <alignment vertical="center"/>
    </xf>
    <xf numFmtId="0" fontId="10" fillId="185" borderId="184" xfId="0">
      <alignment horizontal="center" vertical="center" wrapText="1"/>
    </xf>
    <xf numFmtId="0" fontId="10" fillId="128" borderId="127" xfId="0">
      <alignment vertical="center"/>
    </xf>
    <xf numFmtId="0" fontId="10" fillId="108" borderId="107" xfId="0">
      <alignment horizontal="center" vertical="center"/>
    </xf>
    <xf numFmtId="180" fontId="10" fillId="232" borderId="231" xfId="0">
      <alignment horizontal="right" vertical="center"/>
    </xf>
    <xf numFmtId="0" fontId="10" fillId="112" borderId="111" xfId="0">
      <alignment vertical="center"/>
    </xf>
    <xf numFmtId="0" fontId="10" fillId="108" borderId="107" xfId="0">
      <alignment horizontal="center" vertical="center"/>
    </xf>
    <xf numFmtId="0" fontId="10" fillId="108" borderId="107" xfId="0">
      <alignment horizontal="center" vertical="center"/>
    </xf>
    <xf numFmtId="0" fontId="10" fillId="108" borderId="107" xfId="0">
      <alignment horizontal="center" vertical="center"/>
    </xf>
    <xf numFmtId="0" fontId="10" fillId="108" borderId="107" xfId="0">
      <alignment horizontal="center" vertical="center"/>
    </xf>
    <xf numFmtId="0" fontId="10" fillId="108" borderId="107" xfId="0">
      <alignment horizontal="center" vertical="center"/>
    </xf>
    <xf numFmtId="0" fontId="10" fillId="112" borderId="111" xfId="0">
      <alignment vertical="center"/>
    </xf>
    <xf numFmtId="0" fontId="10" fillId="108" borderId="107" xfId="0">
      <alignment horizontal="center" vertical="center"/>
    </xf>
    <xf numFmtId="180" fontId="10" fillId="232" borderId="231" xfId="0">
      <alignment horizontal="right" vertical="center"/>
    </xf>
    <xf numFmtId="0" fontId="10" fillId="108" borderId="107" xfId="0">
      <alignment horizontal="center" vertical="center"/>
    </xf>
    <xf numFmtId="0" fontId="10" fillId="108" borderId="107" xfId="0">
      <alignment horizontal="center" vertical="center"/>
    </xf>
    <xf numFmtId="0" fontId="10" fillId="108" borderId="107" xfId="0">
      <alignment horizontal="center" vertical="center"/>
    </xf>
    <xf numFmtId="0" fontId="10" fillId="112" borderId="111" xfId="0">
      <alignment vertical="center"/>
    </xf>
    <xf numFmtId="0" fontId="10" fillId="108" borderId="107" xfId="0">
      <alignment horizontal="center" vertical="center"/>
    </xf>
    <xf numFmtId="180" fontId="10" fillId="232" borderId="231" xfId="0">
      <alignment horizontal="right" vertical="center"/>
    </xf>
    <xf numFmtId="0" fontId="10" fillId="233" borderId="232" xfId="0">
      <alignment horizontal="center" vertical="center"/>
    </xf>
    <xf numFmtId="0" fontId="10" fillId="108" borderId="107" xfId="0">
      <alignment horizontal="center" vertical="center"/>
    </xf>
    <xf numFmtId="0" fontId="10" fillId="108" borderId="107" xfId="0">
      <alignment horizontal="center" vertical="center"/>
    </xf>
    <xf numFmtId="0" fontId="10" fillId="112" borderId="111" xfId="0">
      <alignment vertical="center"/>
    </xf>
    <xf numFmtId="0" fontId="10" fillId="108" borderId="107" xfId="0">
      <alignment horizontal="center" vertical="center"/>
    </xf>
    <xf numFmtId="0" fontId="10" fillId="230" borderId="229" xfId="0">
      <alignment horizontal="center" vertical="center"/>
    </xf>
    <xf numFmtId="0" fontId="10" fillId="124" borderId="123" xfId="0">
      <alignment vertical="center"/>
    </xf>
    <xf numFmtId="0" fontId="10" fillId="108" borderId="107" xfId="0">
      <alignment horizontal="center" vertical="center"/>
    </xf>
    <xf numFmtId="0" fontId="10" fillId="108" borderId="107" xfId="0">
      <alignment horizontal="center" vertical="center"/>
    </xf>
    <xf numFmtId="0" fontId="10" fillId="112" borderId="111" xfId="0">
      <alignment vertical="center"/>
    </xf>
    <xf numFmtId="0" fontId="10" fillId="108" borderId="107" xfId="0">
      <alignment horizontal="center" vertical="center"/>
    </xf>
    <xf numFmtId="0" fontId="10" fillId="230" borderId="229" xfId="0">
      <alignment horizontal="center" vertical="center"/>
    </xf>
    <xf numFmtId="0" fontId="10" fillId="124" borderId="123" xfId="0">
      <alignment vertical="center"/>
    </xf>
    <xf numFmtId="0" fontId="10" fillId="108" borderId="107" xfId="0">
      <alignment horizontal="center" vertical="center"/>
    </xf>
    <xf numFmtId="0" fontId="10" fillId="108" borderId="107" xfId="0">
      <alignment horizontal="center" vertical="center"/>
    </xf>
    <xf numFmtId="0" fontId="10" fillId="112" borderId="111" xfId="0">
      <alignment vertical="center"/>
    </xf>
    <xf numFmtId="0" fontId="10" fillId="185" borderId="184" xfId="0">
      <alignment horizontal="center" vertical="center" wrapText="1"/>
    </xf>
    <xf numFmtId="177" fontId="10" fillId="231" borderId="230" xfId="0">
      <alignment horizontal="right" vertical="center"/>
    </xf>
    <xf numFmtId="0" fontId="10" fillId="124" borderId="123" xfId="0">
      <alignment vertical="center"/>
    </xf>
    <xf numFmtId="0" fontId="10" fillId="108" borderId="107" xfId="0">
      <alignment horizontal="center" vertical="center"/>
    </xf>
    <xf numFmtId="177" fontId="10" fillId="113" borderId="112" xfId="0">
      <alignment horizontal="right" vertical="center"/>
    </xf>
    <xf numFmtId="0" fontId="10" fillId="112" borderId="111" xfId="0">
      <alignment vertical="center"/>
    </xf>
    <xf numFmtId="0" fontId="10" fillId="185" borderId="184" xfId="0">
      <alignment horizontal="center" vertical="center" wrapText="1"/>
    </xf>
    <xf numFmtId="177" fontId="10" fillId="231" borderId="230" xfId="0">
      <alignment horizontal="right" vertical="center"/>
    </xf>
    <xf numFmtId="0" fontId="10" fillId="124" borderId="123" xfId="0">
      <alignment vertical="center"/>
    </xf>
    <xf numFmtId="0" fontId="10" fillId="108" borderId="107" xfId="0">
      <alignment horizontal="center" vertical="center"/>
    </xf>
    <xf numFmtId="177" fontId="10" fillId="113" borderId="112" xfId="0">
      <alignment horizontal="right" vertical="center"/>
    </xf>
    <xf numFmtId="0" fontId="10" fillId="112" borderId="111" xfId="0">
      <alignment vertical="center"/>
    </xf>
    <xf numFmtId="0" fontId="10" fillId="185" borderId="184" xfId="0">
      <alignment horizontal="center" vertical="center" wrapText="1"/>
    </xf>
    <xf numFmtId="177" fontId="10" fillId="231" borderId="230" xfId="0">
      <alignment horizontal="right" vertical="center"/>
    </xf>
    <xf numFmtId="0" fontId="10" fillId="124" borderId="123" xfId="0">
      <alignment vertical="center"/>
    </xf>
    <xf numFmtId="0" fontId="10" fillId="108" borderId="107" xfId="0">
      <alignment horizontal="center" vertical="center"/>
    </xf>
    <xf numFmtId="177" fontId="10" fillId="113" borderId="112" xfId="0">
      <alignment horizontal="right" vertical="center"/>
    </xf>
    <xf numFmtId="0" fontId="10" fillId="112" borderId="111" xfId="0">
      <alignment vertical="center"/>
    </xf>
    <xf numFmtId="0" fontId="10" fillId="185" borderId="184" xfId="0">
      <alignment horizontal="center" vertical="center" wrapText="1"/>
    </xf>
    <xf numFmtId="177" fontId="10" fillId="231" borderId="230" xfId="0">
      <alignment horizontal="right" vertical="center"/>
    </xf>
    <xf numFmtId="0" fontId="10" fillId="124" borderId="123" xfId="0">
      <alignment vertical="center"/>
    </xf>
    <xf numFmtId="0" fontId="10" fillId="108" borderId="107" xfId="0">
      <alignment horizontal="center" vertical="center"/>
    </xf>
    <xf numFmtId="0" fontId="10" fillId="112" borderId="111" xfId="0">
      <alignment vertical="center"/>
    </xf>
    <xf numFmtId="0" fontId="10" fillId="185" borderId="184" xfId="0">
      <alignment horizontal="center" vertical="center" wrapText="1"/>
    </xf>
    <xf numFmtId="0" fontId="10" fillId="124" borderId="123" xfId="0">
      <alignment vertical="center"/>
    </xf>
    <xf numFmtId="0" fontId="10" fillId="108" borderId="107" xfId="0">
      <alignment horizontal="center" vertical="center"/>
    </xf>
    <xf numFmtId="0" fontId="10" fillId="112" borderId="111" xfId="0">
      <alignment vertical="center"/>
    </xf>
    <xf numFmtId="0" fontId="10" fillId="185" borderId="184" xfId="0">
      <alignment horizontal="center" vertical="center" wrapText="1"/>
    </xf>
    <xf numFmtId="0" fontId="10" fillId="128" borderId="127" xfId="0">
      <alignment vertical="center"/>
    </xf>
    <xf numFmtId="0" fontId="10" fillId="108" borderId="107" xfId="0">
      <alignment horizontal="center" vertical="center"/>
    </xf>
    <xf numFmtId="180" fontId="10" fillId="232" borderId="231" xfId="0">
      <alignment horizontal="right" vertical="center"/>
    </xf>
    <xf numFmtId="0" fontId="10" fillId="112" borderId="111" xfId="0">
      <alignment vertical="center"/>
    </xf>
    <xf numFmtId="0" fontId="10" fillId="185" borderId="184" xfId="0">
      <alignment horizontal="center" vertical="center" wrapText="1"/>
    </xf>
    <xf numFmtId="180" fontId="10" fillId="232" borderId="231" xfId="0">
      <alignment horizontal="right" vertical="center"/>
    </xf>
    <xf numFmtId="0" fontId="10" fillId="108" borderId="107" xfId="0">
      <alignment horizontal="center" vertical="center"/>
    </xf>
    <xf numFmtId="0" fontId="10" fillId="108" borderId="107" xfId="0">
      <alignment horizontal="center" vertical="center"/>
    </xf>
    <xf numFmtId="0" fontId="10" fillId="108" borderId="107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7" fillId="25" borderId="24" xfId="0">
      <alignment horizontal="center"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7" borderId="56" xfId="0">
      <alignment vertical="center"/>
    </xf>
    <xf numFmtId="0" fontId="10" fillId="58" borderId="57" xfId="0">
      <alignment horizontal="right" vertical="center"/>
    </xf>
    <xf numFmtId="0" fontId="10" fillId="234" borderId="233" xfId="0"/>
    <xf numFmtId="0" fontId="10" fillId="59" borderId="58" xfId="0">
      <alignment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59" borderId="58" xfId="0">
      <alignment vertical="center"/>
    </xf>
    <xf numFmtId="0" fontId="10" fillId="62" borderId="61" xfId="0">
      <alignment horizontal="right" vertical="center"/>
    </xf>
    <xf numFmtId="0" fontId="10" fillId="63" borderId="62" xfId="0">
      <alignment horizontal="center" vertical="center"/>
    </xf>
    <xf numFmtId="0" fontId="10" fillId="129" borderId="128" xfId="0">
      <alignment horizontal="center" vertical="center"/>
    </xf>
    <xf numFmtId="0" fontId="10" fillId="129" borderId="128" xfId="0">
      <alignment horizontal="center" vertical="center"/>
    </xf>
    <xf numFmtId="0" fontId="10" fillId="63" borderId="62" xfId="0">
      <alignment horizontal="center" vertical="center"/>
    </xf>
    <xf numFmtId="0" fontId="10" fillId="63" borderId="62" xfId="0">
      <alignment horizontal="center" vertical="center"/>
    </xf>
    <xf numFmtId="0" fontId="10" fillId="129" borderId="128" xfId="0">
      <alignment horizontal="center" vertical="center"/>
    </xf>
    <xf numFmtId="0" fontId="10" fillId="124" borderId="123" xfId="0">
      <alignment vertical="center"/>
    </xf>
    <xf numFmtId="0" fontId="10" fillId="233" borderId="232" xfId="0">
      <alignment horizontal="center" vertical="center"/>
    </xf>
    <xf numFmtId="0" fontId="10" fillId="227" borderId="226" xfId="0">
      <alignment horizontal="center" vertical="center"/>
    </xf>
    <xf numFmtId="0" fontId="10" fillId="69" borderId="68" xfId="0">
      <alignment vertical="center"/>
    </xf>
    <xf numFmtId="0" fontId="10" fillId="108" borderId="107" xfId="0">
      <alignment horizontal="center" vertical="center"/>
    </xf>
    <xf numFmtId="0" fontId="10" fillId="69" borderId="68" xfId="0">
      <alignment vertical="center"/>
    </xf>
    <xf numFmtId="0" fontId="10" fillId="69" borderId="68" xfId="0">
      <alignment vertical="center"/>
    </xf>
    <xf numFmtId="177" fontId="10" fillId="74" borderId="73" xfId="0">
      <alignment horizontal="right" vertical="center"/>
    </xf>
    <xf numFmtId="0" fontId="10" fillId="108" borderId="107" xfId="0">
      <alignment horizontal="center" vertical="center"/>
    </xf>
    <xf numFmtId="0" fontId="10" fillId="69" borderId="68" xfId="0">
      <alignment vertical="center"/>
    </xf>
    <xf numFmtId="180" fontId="10" fillId="186" borderId="185" xfId="0">
      <alignment horizontal="right" vertical="center"/>
    </xf>
    <xf numFmtId="0" fontId="10" fillId="69" borderId="68" xfId="0">
      <alignment vertical="center"/>
    </xf>
    <xf numFmtId="177" fontId="10" fillId="74" borderId="73" xfId="0">
      <alignment horizontal="right" vertical="center"/>
    </xf>
    <xf numFmtId="0" fontId="10" fillId="108" borderId="107" xfId="0">
      <alignment horizontal="center" vertical="center"/>
    </xf>
    <xf numFmtId="0" fontId="10" fillId="69" borderId="68" xfId="0">
      <alignment vertical="center"/>
    </xf>
    <xf numFmtId="180" fontId="10" fillId="186" borderId="185" xfId="0">
      <alignment horizontal="right" vertical="center"/>
    </xf>
    <xf numFmtId="0" fontId="10" fillId="69" borderId="68" xfId="0">
      <alignment vertical="center"/>
    </xf>
    <xf numFmtId="0" fontId="10" fillId="108" borderId="107" xfId="0">
      <alignment horizontal="center" vertical="center"/>
    </xf>
    <xf numFmtId="0" fontId="10" fillId="69" borderId="68" xfId="0">
      <alignment vertical="center"/>
    </xf>
    <xf numFmtId="0" fontId="10" fillId="69" borderId="68" xfId="0">
      <alignment vertical="center"/>
    </xf>
    <xf numFmtId="177" fontId="10" fillId="74" borderId="73" xfId="0">
      <alignment horizontal="right" vertical="center"/>
    </xf>
    <xf numFmtId="0" fontId="10" fillId="108" borderId="107" xfId="0">
      <alignment horizontal="center" vertical="center"/>
    </xf>
    <xf numFmtId="0" fontId="10" fillId="69" borderId="68" xfId="0">
      <alignment vertical="center"/>
    </xf>
    <xf numFmtId="180" fontId="10" fillId="186" borderId="185" xfId="0">
      <alignment horizontal="right" vertical="center"/>
    </xf>
    <xf numFmtId="0" fontId="10" fillId="69" borderId="68" xfId="0">
      <alignment vertical="center"/>
    </xf>
    <xf numFmtId="177" fontId="10" fillId="74" borderId="73" xfId="0">
      <alignment horizontal="right" vertical="center"/>
    </xf>
    <xf numFmtId="0" fontId="10" fillId="108" borderId="107" xfId="0">
      <alignment horizontal="center" vertical="center"/>
    </xf>
    <xf numFmtId="0" fontId="10" fillId="69" borderId="68" xfId="0">
      <alignment vertical="center"/>
    </xf>
    <xf numFmtId="180" fontId="10" fillId="186" borderId="185" xfId="0">
      <alignment horizontal="right" vertical="center"/>
    </xf>
    <xf numFmtId="0" fontId="10" fillId="69" borderId="68" xfId="0">
      <alignment vertical="center"/>
    </xf>
    <xf numFmtId="0" fontId="10" fillId="108" borderId="107" xfId="0">
      <alignment horizontal="center" vertical="center"/>
    </xf>
    <xf numFmtId="0" fontId="10" fillId="69" borderId="68" xfId="0">
      <alignment vertical="center"/>
    </xf>
    <xf numFmtId="180" fontId="10" fillId="186" borderId="185" xfId="0">
      <alignment horizontal="right" vertical="center"/>
    </xf>
    <xf numFmtId="0" fontId="10" fillId="69" borderId="68" xfId="0">
      <alignment vertical="center"/>
    </xf>
    <xf numFmtId="177" fontId="10" fillId="74" borderId="73" xfId="0">
      <alignment horizontal="right" vertical="center"/>
    </xf>
    <xf numFmtId="0" fontId="10" fillId="108" borderId="107" xfId="0">
      <alignment horizontal="center" vertical="center"/>
    </xf>
    <xf numFmtId="0" fontId="10" fillId="69" borderId="68" xfId="0">
      <alignment vertical="center"/>
    </xf>
    <xf numFmtId="180" fontId="10" fillId="183" borderId="182" xfId="0">
      <alignment horizontal="right" vertical="center"/>
    </xf>
    <xf numFmtId="0" fontId="10" fillId="69" borderId="68" xfId="0">
      <alignment vertical="center"/>
    </xf>
    <xf numFmtId="177" fontId="10" fillId="74" borderId="73" xfId="0">
      <alignment horizontal="right" vertical="center"/>
    </xf>
    <xf numFmtId="0" fontId="10" fillId="108" borderId="107" xfId="0">
      <alignment horizontal="center" vertical="center"/>
    </xf>
    <xf numFmtId="0" fontId="10" fillId="118" borderId="117" xfId="0">
      <alignment vertical="center"/>
    </xf>
    <xf numFmtId="0" fontId="10" fillId="230" borderId="229" xfId="0">
      <alignment horizontal="center" vertical="center"/>
    </xf>
    <xf numFmtId="0" fontId="10" fillId="69" borderId="68" xfId="0">
      <alignment vertical="center"/>
    </xf>
    <xf numFmtId="0" fontId="10" fillId="108" borderId="107" xfId="0">
      <alignment horizontal="center" vertical="center"/>
    </xf>
    <xf numFmtId="0" fontId="10" fillId="130" borderId="129" xfId="0">
      <alignment vertical="center"/>
    </xf>
    <xf numFmtId="0" fontId="10" fillId="233" borderId="232" xfId="0">
      <alignment horizontal="center" vertical="center"/>
    </xf>
    <xf numFmtId="0" fontId="10" fillId="230" borderId="229" xfId="0">
      <alignment horizontal="center" vertical="center"/>
    </xf>
    <xf numFmtId="0" fontId="10" fillId="69" borderId="68" xfId="0">
      <alignment vertical="center"/>
    </xf>
    <xf numFmtId="177" fontId="10" fillId="74" borderId="73" xfId="0">
      <alignment horizontal="right" vertical="center"/>
    </xf>
    <xf numFmtId="0" fontId="10" fillId="108" borderId="107" xfId="0">
      <alignment horizontal="center" vertical="center"/>
    </xf>
    <xf numFmtId="0" fontId="10" fillId="69" borderId="68" xfId="0">
      <alignment vertical="center"/>
    </xf>
    <xf numFmtId="177" fontId="10" fillId="74" borderId="73" xfId="0">
      <alignment horizontal="right" vertical="center"/>
    </xf>
    <xf numFmtId="0" fontId="10" fillId="230" borderId="229" xfId="0">
      <alignment horizontal="center" vertical="center"/>
    </xf>
    <xf numFmtId="0" fontId="10" fillId="69" borderId="68" xfId="0">
      <alignment vertical="center"/>
    </xf>
    <xf numFmtId="177" fontId="10" fillId="135" borderId="134" xfId="0">
      <alignment horizontal="right" vertical="center"/>
    </xf>
    <xf numFmtId="0" fontId="10" fillId="108" borderId="107" xfId="0">
      <alignment horizontal="center" vertical="center"/>
    </xf>
    <xf numFmtId="0" fontId="10" fillId="69" borderId="68" xfId="0">
      <alignment vertical="center"/>
    </xf>
    <xf numFmtId="177" fontId="10" fillId="74" borderId="73" xfId="0">
      <alignment horizontal="right" vertical="center"/>
    </xf>
    <xf numFmtId="0" fontId="10" fillId="230" borderId="229" xfId="0">
      <alignment horizontal="center" vertical="center"/>
    </xf>
    <xf numFmtId="0" fontId="10" fillId="124" borderId="123" xfId="0">
      <alignment vertical="center"/>
    </xf>
    <xf numFmtId="0" fontId="10" fillId="233" borderId="232" xfId="0">
      <alignment horizontal="center" vertical="center"/>
    </xf>
    <xf numFmtId="0" fontId="10" fillId="233" borderId="232" xfId="0">
      <alignment horizontal="center" vertical="center"/>
    </xf>
    <xf numFmtId="0" fontId="10" fillId="69" borderId="68" xfId="0">
      <alignment vertical="center"/>
    </xf>
    <xf numFmtId="177" fontId="10" fillId="74" borderId="73" xfId="0">
      <alignment horizontal="right" vertical="center"/>
    </xf>
    <xf numFmtId="0" fontId="10" fillId="227" borderId="226" xfId="0">
      <alignment horizontal="center" vertical="center"/>
    </xf>
    <xf numFmtId="0" fontId="10" fillId="69" borderId="68" xfId="0">
      <alignment vertical="center"/>
    </xf>
    <xf numFmtId="180" fontId="10" fillId="186" borderId="185" xfId="0">
      <alignment horizontal="right" vertical="center"/>
    </xf>
    <xf numFmtId="0" fontId="10" fillId="118" borderId="117" xfId="0">
      <alignment vertical="center"/>
    </xf>
    <xf numFmtId="177" fontId="10" fillId="119" borderId="118" xfId="0">
      <alignment horizontal="right" vertical="center"/>
    </xf>
    <xf numFmtId="0" fontId="10" fillId="118" borderId="117" xfId="0">
      <alignment vertical="center"/>
    </xf>
    <xf numFmtId="180" fontId="10" fillId="183" borderId="182" xfId="0">
      <alignment horizontal="right" vertical="center"/>
    </xf>
    <xf numFmtId="0" fontId="10" fillId="235" borderId="234" xfId="0">
      <alignment vertical="center"/>
    </xf>
    <xf numFmtId="0" fontId="10" fillId="233" borderId="232" xfId="0">
      <alignment horizontal="center" vertical="center"/>
    </xf>
    <xf numFmtId="0" fontId="10" fillId="227" borderId="226" xfId="0">
      <alignment horizontal="center" vertical="center"/>
    </xf>
    <xf numFmtId="0" fontId="10" fillId="120" borderId="119" xfId="0">
      <alignment vertical="center"/>
    </xf>
    <xf numFmtId="177" fontId="10" fillId="135" borderId="134" xfId="0">
      <alignment horizontal="right" vertical="center"/>
    </xf>
    <xf numFmtId="0" fontId="10" fillId="108" borderId="107" xfId="0">
      <alignment horizontal="center" vertical="center"/>
    </xf>
    <xf numFmtId="0" fontId="10" fillId="120" borderId="119" xfId="0">
      <alignment vertical="center"/>
    </xf>
    <xf numFmtId="0" fontId="10" fillId="124" borderId="123" xfId="0">
      <alignment vertical="center"/>
    </xf>
    <xf numFmtId="0" fontId="10" fillId="233" borderId="232" xfId="0">
      <alignment horizontal="center" vertical="center"/>
    </xf>
    <xf numFmtId="0" fontId="10" fillId="233" borderId="232" xfId="0">
      <alignment horizontal="center" vertical="center"/>
    </xf>
    <xf numFmtId="0" fontId="10" fillId="69" borderId="68" xfId="0">
      <alignment vertical="center"/>
    </xf>
    <xf numFmtId="180" fontId="10" fillId="186" borderId="185" xfId="0">
      <alignment horizontal="right" vertical="center"/>
    </xf>
    <xf numFmtId="0" fontId="10" fillId="69" borderId="68" xfId="0">
      <alignment vertical="center"/>
    </xf>
    <xf numFmtId="180" fontId="10" fillId="186" borderId="185" xfId="0">
      <alignment horizontal="right" vertical="center"/>
    </xf>
    <xf numFmtId="0" fontId="10" fillId="69" borderId="68" xfId="0">
      <alignment vertical="center"/>
    </xf>
    <xf numFmtId="180" fontId="10" fillId="186" borderId="185" xfId="0">
      <alignment horizontal="right" vertical="center"/>
    </xf>
    <xf numFmtId="0" fontId="10" fillId="69" borderId="68" xfId="0">
      <alignment vertical="center"/>
    </xf>
    <xf numFmtId="180" fontId="10" fillId="183" borderId="182" xfId="0">
      <alignment horizontal="right" vertical="center"/>
    </xf>
    <xf numFmtId="0" fontId="10" fillId="69" borderId="68" xfId="0">
      <alignment vertical="center"/>
    </xf>
    <xf numFmtId="180" fontId="10" fillId="183" borderId="182" xfId="0">
      <alignment horizontal="right" vertical="center"/>
    </xf>
    <xf numFmtId="0" fontId="10" fillId="69" borderId="68" xfId="0">
      <alignment vertical="center"/>
    </xf>
    <xf numFmtId="177" fontId="10" fillId="135" borderId="134" xfId="0">
      <alignment horizontal="right" vertical="center"/>
    </xf>
    <xf numFmtId="0" fontId="10" fillId="108" borderId="107" xfId="0">
      <alignment horizontal="center" vertical="center"/>
    </xf>
    <xf numFmtId="0" fontId="10" fillId="69" borderId="68" xfId="0">
      <alignment vertical="center"/>
    </xf>
    <xf numFmtId="0" fontId="10" fillId="230" borderId="229" xfId="0">
      <alignment horizontal="center" vertical="center"/>
    </xf>
    <xf numFmtId="0" fontId="10" fillId="124" borderId="123" xfId="0">
      <alignment vertical="center"/>
    </xf>
    <xf numFmtId="0" fontId="10" fillId="233" borderId="232" xfId="0">
      <alignment horizontal="center" vertical="center"/>
    </xf>
    <xf numFmtId="0" fontId="10" fillId="233" borderId="232" xfId="0">
      <alignment horizontal="center" vertical="center"/>
    </xf>
    <xf numFmtId="0" fontId="10" fillId="124" borderId="123" xfId="0">
      <alignment vertical="center"/>
    </xf>
    <xf numFmtId="0" fontId="10" fillId="233" borderId="232" xfId="0">
      <alignment horizontal="center" vertical="center"/>
    </xf>
    <xf numFmtId="0" fontId="10" fillId="227" borderId="226" xfId="0">
      <alignment horizontal="center" vertical="center"/>
    </xf>
    <xf numFmtId="0" fontId="10" fillId="69" borderId="68" xfId="0">
      <alignment vertical="center"/>
    </xf>
    <xf numFmtId="180" fontId="10" fillId="186" borderId="185" xfId="0">
      <alignment horizontal="right" vertical="center"/>
    </xf>
    <xf numFmtId="0" fontId="10" fillId="69" borderId="68" xfId="0">
      <alignment vertical="center"/>
    </xf>
    <xf numFmtId="0" fontId="10" fillId="69" borderId="68" xfId="0">
      <alignment vertical="center"/>
    </xf>
    <xf numFmtId="180" fontId="10" fillId="186" borderId="185" xfId="0">
      <alignment horizontal="right" vertical="center"/>
    </xf>
    <xf numFmtId="180" fontId="10" fillId="183" borderId="182" xfId="0">
      <alignment horizontal="right" vertical="center"/>
    </xf>
    <xf numFmtId="0" fontId="10" fillId="69" borderId="68" xfId="0">
      <alignment vertical="center"/>
    </xf>
    <xf numFmtId="180" fontId="10" fillId="186" borderId="185" xfId="0">
      <alignment horizontal="right" vertical="center"/>
    </xf>
    <xf numFmtId="0" fontId="10" fillId="69" borderId="68" xfId="0">
      <alignment vertical="center"/>
    </xf>
    <xf numFmtId="177" fontId="10" fillId="74" borderId="73" xfId="0">
      <alignment horizontal="right" vertical="center"/>
    </xf>
    <xf numFmtId="0" fontId="10" fillId="233" borderId="232" xfId="0">
      <alignment horizontal="center" vertical="center"/>
    </xf>
    <xf numFmtId="0" fontId="10" fillId="69" borderId="68" xfId="0">
      <alignment vertical="center"/>
    </xf>
    <xf numFmtId="180" fontId="10" fillId="186" borderId="185" xfId="0">
      <alignment horizontal="right" vertical="center"/>
    </xf>
    <xf numFmtId="0" fontId="10" fillId="69" borderId="68" xfId="0">
      <alignment vertical="center"/>
    </xf>
    <xf numFmtId="180" fontId="10" fillId="183" borderId="182" xfId="0">
      <alignment horizontal="right" vertical="center"/>
    </xf>
    <xf numFmtId="0" fontId="10" fillId="118" borderId="117" xfId="0">
      <alignment vertical="center"/>
    </xf>
    <xf numFmtId="180" fontId="10" fillId="183" borderId="182" xfId="0">
      <alignment horizontal="right" vertical="center"/>
    </xf>
    <xf numFmtId="180" fontId="10" fillId="183" borderId="182" xfId="0">
      <alignment horizontal="right" vertical="center"/>
    </xf>
    <xf numFmtId="0" fontId="10" fillId="118" borderId="117" xfId="0">
      <alignment vertical="center"/>
    </xf>
    <xf numFmtId="177" fontId="10" fillId="135" borderId="134" xfId="0">
      <alignment horizontal="right" vertical="center"/>
    </xf>
    <xf numFmtId="0" fontId="10" fillId="108" borderId="107" xfId="0">
      <alignment horizontal="center" vertical="center"/>
    </xf>
  </cellXfs>
  <cellStyles count="1">
    <cellStyle name="Normal" xfId="0"/>
  </cellStyles>
  <colors>
    <indexedColors>
      <rgbColor/>
      <rgbColor/>
      <rgbColor/>
      <rgbColor/>
      <rgbColor/>
      <rgbColor/>
      <rgbColor/>
      <rgbColor/>
      <rgbColor/>
      <rgbColor rgb="FFFFFF"/>
      <rgbColor rgb="0000FF"/>
      <rgbColor rgb="00FF00"/>
      <rgbColor rgb="FF0000"/>
      <rgbColor rgb="00FFFF"/>
      <rgbColor rgb="FF00FF"/>
      <rgbColor rgb="FFFF00"/>
      <rgbColor rgb="000080"/>
      <rgbColor rgb="008000"/>
      <rgbColor rgb="800000"/>
      <rgbColor rgb="008080"/>
      <rgbColor rgb="800080"/>
      <rgbColor rgb="808000"/>
      <rgbColor rgb="C0C0C0"/>
      <rgbColor rgb="808080"/>
      <rgbColor rgb="FF9999"/>
      <rgbColor rgb="663399"/>
      <rgbColor rgb="CCFFFF"/>
      <rgbColor rgb="FFFFCC"/>
      <rgbColor rgb="660066"/>
      <rgbColor rgb="8080FF"/>
      <rgbColor rgb="CC6600"/>
      <rgbColor rgb="FFCCCC"/>
      <rgbColor rgb="800000"/>
      <rgbColor rgb="FF00FF"/>
      <rgbColor rgb="00FFFF"/>
      <rgbColor rgb="FFFF00"/>
      <rgbColor rgb="800080"/>
      <rgbColor rgb="000080"/>
      <rgbColor rgb="808000"/>
      <rgbColor rgb="FF0000"/>
      <rgbColor rgb="FFCC00"/>
      <rgbColor rgb="FFFFCC"/>
      <rgbColor rgb="CCFFCC"/>
      <rgbColor rgb="99FFFF"/>
      <rgbColor rgb="FFCC99"/>
      <rgbColor rgb="CC99FF"/>
      <rgbColor rgb="FF99CC"/>
      <rgbColor rgb="99CCFF"/>
      <rgbColor rgb="FFFFFF"/>
      <rgbColor rgb="CCCC33"/>
      <rgbColor rgb="0000FF"/>
      <rgbColor rgb="80FF80"/>
      <rgbColor rgb="99FFFF"/>
      <rgbColor rgb="FFFFFFFF"/>
      <rgbColor rgb="000040"/>
      <rgbColor rgb="00FFFF"/>
      <rgbColor rgb="F0F0F0"/>
      <rgbColor rgb="808080"/>
      <rgbColor rgb="A0A0A0"/>
      <rgbColor rgb="FF0000"/>
      <rgbColor rgb="80FFFF"/>
      <rgbColor rgb="008000"/>
      <rgbColor rgb="99A8AC"/>
      <rgbColor rgb="D8E9EC"/>
    </indexedColors>
  </colors>
</styleSheet>
</file>

<file path=xl/_rels/workbook.xml.rels><?xml version="1.0" encoding="UTF-8" standalone="yes"?><Relationships xmlns="http://schemas.openxmlformats.org/package/2006/relationships" 
><Relationship Target="styles.xml" Type="http://schemas.openxmlformats.org/officeDocument/2006/relationships/styles" Id="rId1" /><Relationship Target="worksheets/sheet1.xml" Type="http://schemas.openxmlformats.org/officeDocument/2006/relationships/worksheet" Id="rId2" /><Relationship Target="worksheets/sheet2.xml" Type="http://schemas.openxmlformats.org/officeDocument/2006/relationships/worksheet" Id="rId3" /><Relationship Target="worksheets/sheet3.xml" Type="http://schemas.openxmlformats.org/officeDocument/2006/relationships/worksheet" Id="rId4" /><Relationship Target="worksheets/sheet4.xml" Type="http://schemas.openxmlformats.org/officeDocument/2006/relationships/worksheet" Id="rId5" /><Relationship Target="worksheets/sheet5.xml" Type="http://schemas.openxmlformats.org/officeDocument/2006/relationships/worksheet" Id="rId6" /><Relationship Target="worksheets/sheet6.xml" Type="http://schemas.openxmlformats.org/officeDocument/2006/relationships/worksheet" Id="rId7" /><Relationship Target="worksheets/sheet7.xml" Type="http://schemas.openxmlformats.org/officeDocument/2006/relationships/worksheet" Id="rId8" /><Relationship Target="worksheets/sheet8.xml" Type="http://schemas.openxmlformats.org/officeDocument/2006/relationships/worksheet" Id="rId9" /><Relationship Target="worksheets/sheet9.xml" Type="http://schemas.openxmlformats.org/officeDocument/2006/relationships/worksheet" Id="rId10" /><Relationship Target="worksheets/sheet10.xml" Type="http://schemas.openxmlformats.org/officeDocument/2006/relationships/worksheet" Id="rId11" /><Relationship Target="worksheets/sheet11.xml" Type="http://schemas.openxmlformats.org/officeDocument/2006/relationships/worksheet" Id="rId12" /><Relationship Target="worksheets/sheet12.xml" Type="http://schemas.openxmlformats.org/officeDocument/2006/relationships/worksheet" Id="rId13" /><Relationship Target="worksheets/sheet13.xml" Type="http://schemas.openxmlformats.org/officeDocument/2006/relationships/worksheet" Id="rId14" /><Relationship Target="worksheets/sheet14.xml" Type="http://schemas.openxmlformats.org/officeDocument/2006/relationships/worksheet" Id="rId15" /><Relationship Target="worksheets/sheet15.xml" Type="http://schemas.openxmlformats.org/officeDocument/2006/relationships/worksheet" Id="rId16" /><Relationship Target="worksheets/sheet16.xml" Type="http://schemas.openxmlformats.org/officeDocument/2006/relationships/worksheet" Id="rId17" /><Relationship Target="worksheets/sheet17.xml" Type="http://schemas.openxmlformats.org/officeDocument/2006/relationships/worksheet" Id="rId18" /><Relationship Target="worksheets/sheet18.xml" Type="http://schemas.openxmlformats.org/officeDocument/2006/relationships/worksheet" Id="rId19" /><Relationship Target="worksheets/sheet19.xml" Type="http://schemas.openxmlformats.org/officeDocument/2006/relationships/worksheet" Id="rId20" /><Relationship Target="worksheets/sheet20.xml" Type="http://schemas.openxmlformats.org/officeDocument/2006/relationships/worksheet" Id="rId21" /><Relationship Target="worksheets/sheet21.xml" Type="http://schemas.openxmlformats.org/officeDocument/2006/relationships/worksheet" Id="rId22" /><Relationship Target="worksheets/sheet22.xml" Type="http://schemas.openxmlformats.org/officeDocument/2006/relationships/worksheet" Id="rId23" /><Relationship Target="worksheets/sheet23.xml" Type="http://schemas.openxmlformats.org/officeDocument/2006/relationships/worksheet" Id="rId24" /><Relationship Target="sharedStrings.xml" Type="http://schemas.openxmlformats.org/officeDocument/2006/relationships/sharedStrings" Id="rId25" /><Relationship Target="theme/theme1.xml" Type="http://schemas.openxmlformats.org/officeDocument/2006/relationships/theme" Id="rId26" /></Relationships>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O23"/>
  <sheetViews>
    <sheetView showGridLines="0" tabSelected="1" topLeftCell="A1" zoomScaleNormal="100" zoomScalePageLayoutView="60" workbookViewId="0">
      <selection activeCell="A1" sqref="A1"/>
    </sheetView>
  </sheetViews>
  <sheetFormatPr defaultColWidth="8" defaultRowHeight="14.25"/>
  <cols>
    <col min="1" max="1" width="3.15294117647059" style="16"/>
    <col min="2" max="2" width="7.31372549019608" style="16"/>
    <col min="3" max="3" width="9.32156862745098" style="16"/>
    <col min="4" max="4" width="18.9294117647059" style="16"/>
    <col min="5" max="5" width="8.45882352941176" style="16"/>
    <col min="6" max="6" width="14.0549019607843" style="16"/>
    <col min="7" max="7" width="13.3372549019608" style="16"/>
    <col min="8" max="8" width="8.45882352941176" style="16"/>
    <col min="9" max="9" width="4.58823529411765" style="16"/>
    <col min="10" max="10" width="8.17254901960784" style="16"/>
    <col min="11" max="11" width="4.44313725490196" style="16"/>
    <col min="12" max="12" width="8.60392156862745" style="16"/>
    <col min="13" max="13" width="7.88627450980392" style="16"/>
    <col min="14" max="14" width="16.7764705882353" style="16"/>
    <col min="15" max="15" width="3.01176470588235" style="16"/>
  </cols>
  <sheetData>
    <row r="1" ht="13.5" customHeight="1">
      <c r="A1" s="241"/>
      <c r="B1" s="242"/>
      <c r="C1" s="243"/>
      <c r="D1" s="244"/>
      <c r="E1" s="245"/>
      <c r="F1" s="246"/>
      <c r="G1" s="247"/>
      <c r="H1" s="248"/>
      <c r="I1" s="249"/>
      <c r="J1" s="250"/>
      <c r="K1" s="251"/>
      <c r="L1" s="252"/>
      <c r="M1" s="253"/>
      <c r="N1" s="254"/>
      <c r="O1" s="255"/>
    </row>
    <row r="2" ht="22.5" customHeight="1">
      <c r="A2" s="256"/>
      <c r="B2" s="257"/>
      <c r="C2" s="258"/>
      <c r="D2" s="259"/>
      <c r="E2" s="260"/>
      <c r="F2" s="261"/>
      <c r="G2" s="262"/>
      <c r="H2" s="263"/>
      <c r="I2" s="264"/>
      <c r="J2" s="265"/>
      <c r="K2" s="266"/>
      <c r="L2" s="267"/>
      <c r="M2" s="268"/>
      <c r="N2" s="269"/>
      <c r="O2" s="270"/>
    </row>
    <row r="3" ht="45" customHeight="1">
      <c r="A3" s="271"/>
      <c r="B3" s="272" t="s">
        <v>0</v>
      </c>
      <c r="C3" s="273"/>
      <c r="D3" s="274"/>
      <c r="E3" s="275"/>
      <c r="F3" s="276"/>
      <c r="G3" s="277"/>
      <c r="H3" s="278"/>
      <c r="I3" s="279"/>
      <c r="J3" s="280"/>
      <c r="K3" s="281"/>
      <c r="L3" s="282"/>
      <c r="M3" s="283"/>
      <c r="N3" s="284"/>
      <c r="O3" s="285"/>
    </row>
    <row r="4" ht="18.75" customHeight="1">
      <c r="A4" s="286"/>
      <c r="B4" s="287"/>
      <c r="C4" s="288"/>
      <c r="D4" s="289"/>
      <c r="E4" s="290"/>
      <c r="F4" s="291"/>
      <c r="G4" s="292"/>
      <c r="H4" s="293"/>
      <c r="I4" s="294"/>
      <c r="J4" s="295"/>
      <c r="K4" s="296"/>
      <c r="L4" s="297"/>
      <c r="M4" s="298"/>
      <c r="N4" s="299"/>
      <c r="O4" s="300"/>
    </row>
    <row r="5" ht="18.75" customHeight="1">
      <c r="A5" s="301"/>
      <c r="B5" s="302"/>
      <c r="C5" s="303"/>
      <c r="D5" s="304"/>
      <c r="E5" s="305"/>
      <c r="F5" s="306"/>
      <c r="G5" s="307"/>
      <c r="H5" s="308"/>
      <c r="I5" s="309"/>
      <c r="J5" s="310"/>
      <c r="K5" s="311"/>
      <c r="L5" s="312"/>
      <c r="M5" s="313"/>
      <c r="N5" s="314"/>
      <c r="O5" s="315"/>
    </row>
    <row r="6" ht="21.75" customHeight="1">
      <c r="A6" s="316"/>
      <c r="B6" s="317"/>
      <c r="C6" s="318" t="s">
        <v>1</v>
      </c>
      <c r="D6" s="319"/>
      <c r="E6" s="31"/>
      <c r="F6" s="320"/>
      <c r="G6" s="321" t="s">
        <v>2</v>
      </c>
      <c r="H6" s="33">
        <v>0</v>
      </c>
      <c r="I6" s="322" t="s">
        <v>3</v>
      </c>
      <c r="J6" s="33">
        <v>0</v>
      </c>
      <c r="K6" s="323" t="s">
        <v>4</v>
      </c>
      <c r="L6" s="33">
        <v>0</v>
      </c>
      <c r="M6" s="324" t="s">
        <v>5</v>
      </c>
      <c r="N6" s="325"/>
      <c r="O6" s="326"/>
    </row>
    <row r="7" ht="21.75" customHeight="1">
      <c r="A7" s="327"/>
      <c r="B7" s="328"/>
      <c r="C7" s="329"/>
      <c r="D7" s="330"/>
      <c r="E7" s="331"/>
      <c r="F7" s="332"/>
      <c r="G7" s="333"/>
      <c r="H7" s="334"/>
      <c r="I7" s="335"/>
      <c r="J7" s="336"/>
      <c r="K7" s="337"/>
      <c r="L7" s="338"/>
      <c r="M7" s="339"/>
      <c r="N7" s="340"/>
      <c r="O7" s="341"/>
    </row>
    <row r="8" ht="21.75" customHeight="1">
      <c r="A8" s="342"/>
      <c r="B8" s="343"/>
      <c r="C8" s="344" t="s">
        <v>6</v>
      </c>
      <c r="D8" s="345"/>
      <c r="E8" s="31"/>
      <c r="F8" s="346"/>
      <c r="G8" s="347"/>
      <c r="H8" s="348"/>
      <c r="I8" s="349"/>
      <c r="J8" s="350"/>
      <c r="K8" s="351"/>
      <c r="L8" s="352"/>
      <c r="M8" s="353"/>
      <c r="N8" s="354"/>
      <c r="O8" s="355"/>
    </row>
    <row r="9" ht="21.75" customHeight="1">
      <c r="A9" s="356"/>
      <c r="B9" s="357"/>
      <c r="C9" s="358"/>
      <c r="D9" s="359"/>
      <c r="E9" s="360"/>
      <c r="F9" s="361"/>
      <c r="G9" s="362"/>
      <c r="H9" s="363"/>
      <c r="I9" s="364"/>
      <c r="J9" s="365"/>
      <c r="K9" s="366"/>
      <c r="L9" s="367"/>
      <c r="M9" s="368"/>
      <c r="N9" s="369"/>
      <c r="O9" s="370"/>
    </row>
    <row r="10" ht="21.75" customHeight="1">
      <c r="A10" s="371"/>
      <c r="B10" s="372" t="s">
        <v>7</v>
      </c>
      <c r="C10" s="373"/>
      <c r="D10" s="374"/>
      <c r="E10" s="31"/>
      <c r="F10" s="375"/>
      <c r="G10" s="376" t="s">
        <v>8</v>
      </c>
      <c r="H10" s="377">
        <v>0</v>
      </c>
      <c r="I10" s="378" t="s">
        <v>3</v>
      </c>
      <c r="J10" s="379">
        <v>0</v>
      </c>
      <c r="K10" s="380" t="s">
        <v>4</v>
      </c>
      <c r="L10" s="381">
        <v>0</v>
      </c>
      <c r="M10" s="382" t="s">
        <v>5</v>
      </c>
      <c r="N10" s="383"/>
      <c r="O10" s="384"/>
    </row>
    <row r="11" ht="21.75" customHeight="1">
      <c r="A11" s="385"/>
      <c r="B11" s="386"/>
      <c r="C11" s="387"/>
      <c r="D11" s="388"/>
      <c r="E11" s="389"/>
      <c r="F11" s="390"/>
      <c r="G11" s="391"/>
      <c r="H11" s="392"/>
      <c r="I11" s="393"/>
      <c r="J11" s="394"/>
      <c r="K11" s="395"/>
      <c r="L11" s="396"/>
      <c r="M11" s="397"/>
      <c r="N11" s="398"/>
      <c r="O11" s="399"/>
    </row>
    <row r="12" ht="21.75" customHeight="1">
      <c r="A12" s="400"/>
      <c r="B12" s="401" t="s">
        <v>9</v>
      </c>
      <c r="C12" s="402"/>
      <c r="D12" s="403"/>
      <c r="E12" s="31"/>
      <c r="F12" s="404"/>
      <c r="G12" s="405"/>
      <c r="H12" s="406"/>
      <c r="I12" s="407"/>
      <c r="J12" s="408"/>
      <c r="K12" s="409"/>
      <c r="L12" s="410"/>
      <c r="M12" s="411"/>
      <c r="N12" s="412"/>
      <c r="O12" s="413"/>
    </row>
    <row r="13" ht="21.75" customHeight="1">
      <c r="A13" s="414"/>
      <c r="B13" s="415"/>
      <c r="C13" s="416"/>
      <c r="D13" s="417"/>
      <c r="E13" s="418"/>
      <c r="F13" s="419"/>
      <c r="G13" s="420"/>
      <c r="H13" s="421"/>
      <c r="I13" s="422"/>
      <c r="J13" s="423"/>
      <c r="K13" s="424"/>
      <c r="L13" s="425"/>
      <c r="M13" s="426"/>
      <c r="N13" s="427"/>
      <c r="O13" s="428"/>
    </row>
    <row r="14" ht="21.75" customHeight="1">
      <c r="A14" s="429"/>
      <c r="B14" s="430"/>
      <c r="C14" s="431" t="s">
        <v>10</v>
      </c>
      <c r="D14" s="432"/>
      <c r="E14" s="31"/>
      <c r="F14" s="433"/>
      <c r="G14" s="434"/>
      <c r="H14" s="435"/>
      <c r="I14" s="436"/>
      <c r="J14" s="437"/>
      <c r="K14" s="438"/>
      <c r="L14" s="439"/>
      <c r="M14" s="440"/>
      <c r="N14" s="441"/>
      <c r="O14" s="442"/>
    </row>
    <row r="15" ht="21.75" customHeight="1">
      <c r="A15" s="443"/>
      <c r="B15" s="444"/>
      <c r="C15" s="445"/>
      <c r="D15" s="446"/>
      <c r="E15" s="447"/>
      <c r="F15" s="448"/>
      <c r="G15" s="449"/>
      <c r="H15" s="450"/>
      <c r="I15" s="451"/>
      <c r="J15" s="452"/>
      <c r="K15" s="453"/>
      <c r="L15" s="454"/>
      <c r="M15" s="455"/>
      <c r="N15" s="456"/>
      <c r="O15" s="457"/>
    </row>
    <row r="16" ht="21.75" customHeight="1">
      <c r="A16" s="458"/>
      <c r="B16" s="459" t="s">
        <v>11</v>
      </c>
      <c r="C16" s="460"/>
      <c r="D16" s="461"/>
      <c r="E16" s="462"/>
      <c r="F16" s="31"/>
      <c r="G16" s="463" t="s">
        <v>12</v>
      </c>
      <c r="H16" s="464"/>
      <c r="I16" s="31"/>
      <c r="J16" s="465"/>
      <c r="K16" s="466"/>
      <c r="L16" s="467" t="s">
        <v>13</v>
      </c>
      <c r="M16" s="468"/>
      <c r="N16" s="31"/>
      <c r="O16" s="469"/>
    </row>
    <row r="17" ht="21.75" customHeight="1">
      <c r="A17" s="470"/>
      <c r="B17" s="471"/>
      <c r="C17" s="472"/>
      <c r="D17" s="473"/>
      <c r="E17" s="474"/>
      <c r="F17" s="475"/>
      <c r="G17" s="476"/>
      <c r="H17" s="477"/>
      <c r="I17" s="478"/>
      <c r="J17" s="479"/>
      <c r="K17" s="480"/>
      <c r="L17" s="481"/>
      <c r="M17" s="482"/>
      <c r="N17" s="483"/>
      <c r="O17" s="484"/>
    </row>
    <row r="18" ht="21.75" customHeight="1">
      <c r="A18" s="485"/>
      <c r="B18" s="486" t="s">
        <v>14</v>
      </c>
      <c r="C18" s="487"/>
      <c r="D18" s="488"/>
      <c r="E18" s="489"/>
      <c r="F18" s="31"/>
      <c r="G18" s="490" t="s">
        <v>12</v>
      </c>
      <c r="H18" s="491"/>
      <c r="I18" s="31"/>
      <c r="J18" s="492"/>
      <c r="K18" s="493"/>
      <c r="L18" s="494" t="s">
        <v>13</v>
      </c>
      <c r="M18" s="495"/>
      <c r="N18" s="31"/>
      <c r="O18" s="496"/>
    </row>
    <row r="19" ht="21.75" customHeight="1">
      <c r="A19" s="497"/>
      <c r="B19" s="498"/>
      <c r="C19" s="499"/>
      <c r="D19" s="500"/>
      <c r="E19" s="501"/>
      <c r="F19" s="502"/>
      <c r="G19" s="503"/>
      <c r="H19" s="504"/>
      <c r="I19" s="505"/>
      <c r="J19" s="506"/>
      <c r="K19" s="507"/>
      <c r="L19" s="508"/>
      <c r="M19" s="509"/>
      <c r="N19" s="510"/>
      <c r="O19" s="511"/>
    </row>
    <row r="20" ht="18.75" customHeight="1">
      <c r="A20" s="512"/>
      <c r="B20" s="513" t="s">
        <v>15</v>
      </c>
      <c r="C20" s="514"/>
      <c r="D20" s="515"/>
      <c r="E20" s="516"/>
      <c r="F20" s="31"/>
      <c r="G20" s="517" t="s">
        <v>12</v>
      </c>
      <c r="H20" s="518"/>
      <c r="I20" s="31"/>
      <c r="J20" s="519"/>
      <c r="K20" s="520"/>
      <c r="L20" s="521" t="s">
        <v>13</v>
      </c>
      <c r="M20" s="522"/>
      <c r="N20" s="31"/>
      <c r="O20" s="523"/>
    </row>
    <row r="21" ht="18.75" customHeight="1">
      <c r="A21" s="524"/>
      <c r="B21" s="525"/>
      <c r="C21" s="526"/>
      <c r="D21" s="527"/>
      <c r="E21" s="528"/>
      <c r="F21" s="529"/>
      <c r="G21" s="530"/>
      <c r="H21" s="531"/>
      <c r="I21" s="532"/>
      <c r="J21" s="533"/>
      <c r="K21" s="534"/>
      <c r="L21" s="535"/>
      <c r="M21" s="536"/>
      <c r="N21" s="537"/>
      <c r="O21" s="538"/>
    </row>
    <row r="22" ht="18.75" customHeight="1">
      <c r="A22" s="539"/>
      <c r="B22" s="540" t="s">
        <v>16</v>
      </c>
      <c r="C22" s="541"/>
      <c r="D22" s="542"/>
      <c r="E22" s="543"/>
      <c r="F22" s="31"/>
      <c r="G22" s="544" t="s">
        <v>12</v>
      </c>
      <c r="H22" s="545"/>
      <c r="I22" s="31"/>
      <c r="J22" s="546"/>
      <c r="K22" s="547"/>
      <c r="L22" s="548" t="s">
        <v>13</v>
      </c>
      <c r="M22" s="549"/>
      <c r="N22" s="31"/>
      <c r="O22" s="550"/>
    </row>
    <row r="23" ht="18.75" customHeight="1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</row>
  </sheetData>
  <mergeCells>
    <mergeCell ref="A1:C1"/>
    <mergeCell ref="B3:N3"/>
    <mergeCell ref="C6:D6"/>
    <mergeCell ref="E6:F6"/>
    <mergeCell ref="C8:D8"/>
    <mergeCell ref="E8:F8"/>
    <mergeCell ref="B10:D10"/>
    <mergeCell ref="E10:F10"/>
    <mergeCell ref="B12:D12"/>
    <mergeCell ref="E12:F12"/>
    <mergeCell ref="C14:D14"/>
    <mergeCell ref="E14:F14"/>
    <mergeCell ref="B16:E16"/>
    <mergeCell ref="G16:H16"/>
    <mergeCell ref="I16:K16"/>
    <mergeCell ref="L16:M16"/>
    <mergeCell ref="N16"/>
    <mergeCell ref="B18:E18"/>
    <mergeCell ref="G18:H18"/>
    <mergeCell ref="I18:K18"/>
    <mergeCell ref="L18:M18"/>
    <mergeCell ref="N18"/>
    <mergeCell ref="B20:E20"/>
    <mergeCell ref="G20:H20"/>
    <mergeCell ref="I20:K20"/>
    <mergeCell ref="L20:M20"/>
    <mergeCell ref="B22:E22"/>
    <mergeCell ref="G22:H22"/>
    <mergeCell ref="I22:K22"/>
    <mergeCell ref="L22:M22"/>
  </mergeCells>
  <printOptions horizontalCentered="1"/>
  <pageMargins left="0.78740157480315" right="0.78740157480315" top="0.393700787401575" bottom="0.393700787401575" header="0.51181" footer="0.51181"/>
  <pageSetup paperSize="9" scale="80" pageOrder="overThenDown" orientation="landscape" errors="blank"/>
</worksheet>
</file>

<file path=xl/worksheets/sheet10.xml><?xml version="1.0" encoding="utf-8"?>
<worksheet xmlns="http://schemas.openxmlformats.org/spreadsheetml/2006/main" xmlns:r="http://schemas.openxmlformats.org/officeDocument/2006/relationships">
  <dimension ref="A1:J21"/>
  <sheetViews>
    <sheetView showGridLines="0" topLeftCell="A1" zoomScaleNormal="100" zoomScalePageLayoutView="60" workbookViewId="0">
      <selection activeCell="A1" sqref="A1"/>
    </sheetView>
  </sheetViews>
  <sheetFormatPr defaultColWidth="8" defaultRowHeight="14.25"/>
  <cols>
    <col min="1" max="1" width="37.4313725490196" style="16"/>
    <col min="2" max="2" width="16.921568627451" style="16"/>
    <col min="3" max="3" width="16.921568627451" style="16"/>
    <col min="4" max="4" width="16.921568627451" style="16"/>
    <col min="5" max="5" width="16.921568627451" style="16"/>
    <col min="6" max="6" width="23.9490196078431" style="16"/>
    <col min="7" max="7" width="16.921568627451" style="16"/>
    <col min="8" max="8" width="16.921568627451" style="16"/>
    <col min="9" max="9" width="16.921568627451" style="16"/>
    <col min="10" max="10" width="16.921568627451" style="16"/>
  </cols>
  <sheetData>
    <row r="1" ht="36.75" customHeight="1">
      <c r="A1" s="1631" t="s">
        <v>203</v>
      </c>
      <c r="B1" s="1632"/>
      <c r="C1" s="1633"/>
      <c r="D1" s="1634"/>
      <c r="E1" s="1635"/>
      <c r="F1" s="1636"/>
      <c r="G1" s="1637"/>
      <c r="H1" s="1638"/>
      <c r="I1" s="1639"/>
      <c r="J1" s="1640"/>
    </row>
    <row r="2" ht="18" customHeight="1">
      <c r="A2" s="1641"/>
      <c r="B2" s="1642"/>
      <c r="C2" s="1643"/>
      <c r="D2" s="1644"/>
      <c r="E2" s="1645"/>
      <c r="F2" s="1646"/>
      <c r="G2" s="1647"/>
      <c r="H2" s="1648"/>
      <c r="I2" s="1649"/>
      <c r="J2" s="1650" t="s">
        <v>204</v>
      </c>
    </row>
    <row r="3" ht="18" customHeight="1">
      <c r="A3" s="1651" t="s">
        <v>48</v>
      </c>
      <c r="B3" s="1652"/>
      <c r="C3" s="1653"/>
      <c r="D3" s="1654"/>
      <c r="E3" s="1655"/>
      <c r="F3" s="1656"/>
      <c r="G3" s="1657"/>
      <c r="H3" s="1658"/>
      <c r="I3" s="1659"/>
      <c r="J3" s="1660" t="s">
        <v>49</v>
      </c>
    </row>
    <row r="4" ht="35.25" customHeight="1">
      <c r="A4" s="1661" t="s">
        <v>143</v>
      </c>
      <c r="B4" s="1662" t="s">
        <v>82</v>
      </c>
      <c r="C4" s="1663" t="s">
        <v>205</v>
      </c>
      <c r="D4" s="1664" t="s">
        <v>206</v>
      </c>
      <c r="E4" s="1665" t="s">
        <v>207</v>
      </c>
      <c r="F4" s="1666" t="s">
        <v>208</v>
      </c>
      <c r="G4" s="1667" t="s">
        <v>82</v>
      </c>
      <c r="H4" s="1668" t="s">
        <v>205</v>
      </c>
      <c r="I4" s="1669" t="s">
        <v>206</v>
      </c>
      <c r="J4" s="1670" t="s">
        <v>207</v>
      </c>
    </row>
    <row r="5" ht="21" customHeight="1">
      <c r="A5" s="1671" t="s">
        <v>209</v>
      </c>
      <c r="B5" s="1672">
        <f>C5+D5+E5</f>
        <v>0</v>
      </c>
      <c r="C5" s="1673">
        <v>0</v>
      </c>
      <c r="D5" s="1674">
        <v>0</v>
      </c>
      <c r="E5" s="1675">
        <v>0</v>
      </c>
      <c r="F5" s="1676" t="s">
        <v>186</v>
      </c>
      <c r="G5" s="1424">
        <f>H5+I5+J5</f>
        <v>0</v>
      </c>
      <c r="H5" s="1677">
        <f>H6+H7</f>
        <v>0</v>
      </c>
      <c r="I5" s="1677">
        <f>I6+I7</f>
        <v>0</v>
      </c>
      <c r="J5" s="1677">
        <f>J6+J7</f>
        <v>0</v>
      </c>
    </row>
    <row r="6" ht="21" customHeight="1">
      <c r="A6" s="1678" t="s">
        <v>210</v>
      </c>
      <c r="B6" s="1672">
        <f>C6+D6+E6</f>
        <v>0</v>
      </c>
      <c r="C6" s="1679">
        <v>0</v>
      </c>
      <c r="D6" s="1680">
        <v>0</v>
      </c>
      <c r="E6" s="1681">
        <v>0</v>
      </c>
      <c r="F6" s="1682" t="s">
        <v>211</v>
      </c>
      <c r="G6" s="1672">
        <f>H6+I6+J6</f>
        <v>0</v>
      </c>
      <c r="H6" s="1683">
        <v>0</v>
      </c>
      <c r="I6" s="1684">
        <v>0</v>
      </c>
      <c r="J6" s="1685">
        <v>0</v>
      </c>
    </row>
    <row r="7" ht="21" customHeight="1">
      <c r="A7" s="1686" t="s">
        <v>212</v>
      </c>
      <c r="B7" s="1672">
        <f>C7+D7+E7</f>
        <v>0</v>
      </c>
      <c r="C7" s="1687">
        <v>0</v>
      </c>
      <c r="D7" s="1688">
        <v>0</v>
      </c>
      <c r="E7" s="1689">
        <v>0</v>
      </c>
      <c r="F7" s="1690" t="s">
        <v>213</v>
      </c>
      <c r="G7" s="1672">
        <f>H7+I7+J7</f>
        <v>0</v>
      </c>
      <c r="H7" s="1691">
        <v>0</v>
      </c>
      <c r="I7" s="1692">
        <v>0</v>
      </c>
      <c r="J7" s="1693">
        <v>0</v>
      </c>
    </row>
    <row r="8" ht="21" customHeight="1">
      <c r="A8" s="1694" t="s">
        <v>214</v>
      </c>
      <c r="B8" s="1672">
        <f>C8+D8+E8</f>
        <v>0</v>
      </c>
      <c r="C8" s="1695">
        <v>0</v>
      </c>
      <c r="D8" s="1696">
        <v>0</v>
      </c>
      <c r="E8" s="1697">
        <v>0</v>
      </c>
      <c r="F8" s="1698" t="s">
        <v>215</v>
      </c>
      <c r="G8" s="1699">
        <f>H8+I8+J8</f>
        <v>0</v>
      </c>
      <c r="H8" s="1700">
        <v>0</v>
      </c>
      <c r="I8" s="1701">
        <v>0</v>
      </c>
      <c r="J8" s="1702">
        <v>0</v>
      </c>
    </row>
    <row r="9" ht="21" customHeight="1">
      <c r="A9" s="1703" t="s">
        <v>216</v>
      </c>
      <c r="B9" s="1672">
        <f>C9+D9+E9</f>
        <v>0</v>
      </c>
      <c r="C9" s="1704">
        <v>0</v>
      </c>
      <c r="D9" s="1705">
        <v>0</v>
      </c>
      <c r="E9" s="1706">
        <v>0</v>
      </c>
      <c r="F9" s="1707" t="s">
        <v>68</v>
      </c>
      <c r="G9" s="1708" t="s">
        <v>68</v>
      </c>
      <c r="H9" s="1709" t="s">
        <v>68</v>
      </c>
      <c r="I9" s="1710" t="s">
        <v>68</v>
      </c>
      <c r="J9" s="1711" t="s">
        <v>68</v>
      </c>
    </row>
    <row r="10" ht="21" customHeight="1">
      <c r="A10" s="1712" t="s">
        <v>110</v>
      </c>
      <c r="B10" s="1672">
        <f>C10+D10+E10</f>
        <v>0</v>
      </c>
      <c r="C10" s="1713">
        <v>0</v>
      </c>
      <c r="D10" s="1714">
        <v>0</v>
      </c>
      <c r="E10" s="1715">
        <v>0</v>
      </c>
      <c r="F10" s="1716" t="s">
        <v>68</v>
      </c>
      <c r="G10" s="1717" t="s">
        <v>68</v>
      </c>
      <c r="H10" s="1718" t="s">
        <v>68</v>
      </c>
      <c r="I10" s="1719" t="s">
        <v>68</v>
      </c>
      <c r="J10" s="1720" t="s">
        <v>68</v>
      </c>
    </row>
    <row r="11" ht="21" customHeight="1">
      <c r="A11" s="1721" t="s">
        <v>192</v>
      </c>
      <c r="B11" s="1672">
        <f>C11+D11+E11</f>
        <v>0</v>
      </c>
      <c r="C11" s="1722">
        <v>0</v>
      </c>
      <c r="D11" s="1723">
        <v>0</v>
      </c>
      <c r="E11" s="1724">
        <v>0</v>
      </c>
      <c r="F11" s="1725" t="s">
        <v>68</v>
      </c>
      <c r="G11" s="1726" t="s">
        <v>68</v>
      </c>
      <c r="H11" s="1727" t="s">
        <v>68</v>
      </c>
      <c r="I11" s="1728" t="s">
        <v>68</v>
      </c>
      <c r="J11" s="1729" t="s">
        <v>68</v>
      </c>
    </row>
    <row r="12" ht="21" customHeight="1">
      <c r="A12" s="1730" t="s">
        <v>217</v>
      </c>
      <c r="B12" s="1672">
        <f>C12+D12+E12</f>
        <v>0</v>
      </c>
      <c r="C12" s="1731">
        <v>0</v>
      </c>
      <c r="D12" s="1732">
        <v>0</v>
      </c>
      <c r="E12" s="1733">
        <v>0</v>
      </c>
      <c r="F12" s="1734" t="s">
        <v>68</v>
      </c>
      <c r="G12" s="1735" t="s">
        <v>68</v>
      </c>
      <c r="H12" s="1736" t="s">
        <v>68</v>
      </c>
      <c r="I12" s="1737" t="s">
        <v>68</v>
      </c>
      <c r="J12" s="1738" t="s">
        <v>68</v>
      </c>
    </row>
    <row r="13" ht="21" customHeight="1">
      <c r="A13" s="1739" t="s">
        <v>194</v>
      </c>
      <c r="B13" s="1672">
        <f>C13+D13+E13</f>
        <v>0</v>
      </c>
      <c r="C13" s="1740">
        <v>0</v>
      </c>
      <c r="D13" s="1741">
        <v>0</v>
      </c>
      <c r="E13" s="1742">
        <v>0</v>
      </c>
      <c r="F13" s="1743" t="s">
        <v>218</v>
      </c>
      <c r="G13" s="1744">
        <f>H13+I13+J13</f>
        <v>0</v>
      </c>
      <c r="H13" s="1745">
        <v>0</v>
      </c>
      <c r="I13" s="1746">
        <v>0</v>
      </c>
      <c r="J13" s="1747">
        <v>0</v>
      </c>
    </row>
    <row r="14" ht="21" customHeight="1">
      <c r="A14" s="1748" t="s">
        <v>219</v>
      </c>
      <c r="B14" s="1424">
        <f>C14+D14+E14</f>
        <v>0</v>
      </c>
      <c r="C14" s="1677">
        <f>C5+C10+C11+C13</f>
        <v>0</v>
      </c>
      <c r="D14" s="1677">
        <f>D5+D10+D11+D13</f>
        <v>0</v>
      </c>
      <c r="E14" s="1424">
        <f>E5+E10+E11+E13</f>
        <v>0</v>
      </c>
      <c r="F14" s="1749" t="s">
        <v>170</v>
      </c>
      <c r="G14" s="1424">
        <f>H14+I14+J14</f>
        <v>0</v>
      </c>
      <c r="H14" s="1677">
        <f>H5+H8+H13</f>
        <v>0</v>
      </c>
      <c r="I14" s="1677">
        <f>I5+I8+I13</f>
        <v>0</v>
      </c>
      <c r="J14" s="1424">
        <f>J5+J8+J13</f>
        <v>0</v>
      </c>
    </row>
    <row r="15" ht="21" customHeight="1">
      <c r="A15" s="1750" t="s">
        <v>220</v>
      </c>
      <c r="B15" s="1672">
        <f>C15+D15+E15</f>
        <v>0</v>
      </c>
      <c r="C15" s="1751">
        <v>0</v>
      </c>
      <c r="D15" s="1752">
        <v>0</v>
      </c>
      <c r="E15" s="1753">
        <v>0</v>
      </c>
      <c r="F15" s="1754" t="s">
        <v>171</v>
      </c>
      <c r="G15" s="1672">
        <f>H15+I15+J15</f>
        <v>0</v>
      </c>
      <c r="H15" s="1755">
        <v>0</v>
      </c>
      <c r="I15" s="1756">
        <v>0</v>
      </c>
      <c r="J15" s="1757">
        <v>0</v>
      </c>
    </row>
    <row r="16" ht="21" customHeight="1">
      <c r="A16" s="1758" t="s">
        <v>221</v>
      </c>
      <c r="B16" s="1672">
        <f>C16+D16+E16</f>
        <v>0</v>
      </c>
      <c r="C16" s="1759">
        <v>0</v>
      </c>
      <c r="D16" s="1760">
        <v>0</v>
      </c>
      <c r="E16" s="1761">
        <v>0</v>
      </c>
      <c r="F16" s="1762" t="s">
        <v>172</v>
      </c>
      <c r="G16" s="1672">
        <f>H16+I16+J16</f>
        <v>0</v>
      </c>
      <c r="H16" s="1763">
        <v>0</v>
      </c>
      <c r="I16" s="1764">
        <v>0</v>
      </c>
      <c r="J16" s="1765">
        <v>0</v>
      </c>
    </row>
    <row r="17" ht="21" customHeight="1">
      <c r="A17" s="1766" t="s">
        <v>222</v>
      </c>
      <c r="B17" s="1677">
        <f>C17+D17+E17</f>
        <v>0</v>
      </c>
      <c r="C17" s="1677">
        <f>C14+C15+C16</f>
        <v>0</v>
      </c>
      <c r="D17" s="1699">
        <f>D14+D15+D16</f>
        <v>0</v>
      </c>
      <c r="E17" s="1549">
        <f>E14+E15+E16</f>
        <v>0</v>
      </c>
      <c r="F17" s="1767" t="s">
        <v>173</v>
      </c>
      <c r="G17" s="1424">
        <f>H17+I17+J17</f>
        <v>0</v>
      </c>
      <c r="H17" s="1424">
        <f>H14+H15+H16</f>
        <v>0</v>
      </c>
      <c r="I17" s="1672">
        <f>I14+I15+I16</f>
        <v>0</v>
      </c>
      <c r="J17" s="1549">
        <f>J14+J15+J16</f>
        <v>0</v>
      </c>
    </row>
    <row r="18" ht="21" customHeight="1">
      <c r="A18" s="1768" t="s">
        <v>68</v>
      </c>
      <c r="B18" s="1769" t="s">
        <v>68</v>
      </c>
      <c r="C18" s="1770" t="s">
        <v>68</v>
      </c>
      <c r="D18" s="1771" t="s">
        <v>68</v>
      </c>
      <c r="E18" s="1772" t="s">
        <v>68</v>
      </c>
      <c r="F18" s="1773" t="s">
        <v>174</v>
      </c>
      <c r="G18" s="1424">
        <f>H18+I18+J18</f>
        <v>0</v>
      </c>
      <c r="H18" s="1424">
        <f>C17-H17</f>
        <v>0</v>
      </c>
      <c r="I18" s="1672">
        <f>D17-I17</f>
        <v>0</v>
      </c>
      <c r="J18" s="845">
        <f>E17-J17</f>
        <v>0</v>
      </c>
    </row>
    <row r="19" ht="21" customHeight="1">
      <c r="A19" s="1774" t="s">
        <v>223</v>
      </c>
      <c r="B19" s="1672">
        <f>C19+D19+E19</f>
        <v>0</v>
      </c>
      <c r="C19" s="1775">
        <v>0</v>
      </c>
      <c r="D19" s="1776">
        <v>0</v>
      </c>
      <c r="E19" s="1777">
        <v>0</v>
      </c>
      <c r="F19" s="1778" t="s">
        <v>175</v>
      </c>
      <c r="G19" s="1424">
        <f>H19+I19+J19</f>
        <v>0</v>
      </c>
      <c r="H19" s="1424">
        <f>C19+H18</f>
        <v>0</v>
      </c>
      <c r="I19" s="1672">
        <f>D19+I18</f>
        <v>0</v>
      </c>
      <c r="J19" s="845">
        <f>E19+J18</f>
        <v>0</v>
      </c>
    </row>
    <row r="20" ht="21" customHeight="1">
      <c r="A20" s="1779" t="s">
        <v>162</v>
      </c>
      <c r="B20" s="1424">
        <f>C20+D20+E20</f>
        <v>0</v>
      </c>
      <c r="C20" s="1424">
        <f>C17+C19</f>
        <v>0</v>
      </c>
      <c r="D20" s="1672">
        <f>D17+D19</f>
        <v>0</v>
      </c>
      <c r="E20" s="845">
        <f>E17+E19</f>
        <v>0</v>
      </c>
      <c r="F20" s="1780" t="s">
        <v>163</v>
      </c>
      <c r="G20" s="1424">
        <f>H20+I20+J20</f>
        <v>0</v>
      </c>
      <c r="H20" s="1424">
        <f>H17+H19</f>
        <v>0</v>
      </c>
      <c r="I20" s="1672">
        <f>I17+I19</f>
        <v>0</v>
      </c>
      <c r="J20" s="845">
        <f>J17+J19</f>
        <v>0</v>
      </c>
    </row>
    <row r="21" ht="18" customHeight="1">
      <c r="A21" s="102"/>
      <c r="B21" s="96"/>
      <c r="C21" s="96"/>
      <c r="D21" s="96"/>
      <c r="E21" s="102"/>
      <c r="F21" s="102"/>
      <c r="G21" s="96"/>
      <c r="H21" s="96"/>
      <c r="I21" s="96"/>
      <c r="J21" s="97" t="s">
        <v>224</v>
      </c>
    </row>
  </sheetData>
  <mergeCells>
    <mergeCell ref="A1:J1"/>
  </mergeCells>
  <printOptions horizontalCentered="1"/>
  <pageMargins left="0.393700787401575" right="0.393700787401575" top="0.78740157480315" bottom="0.78740157480315" header="0.51181" footer="0.51181"/>
  <pageSetup paperSize="9" scale="80" pageOrder="overThenDown" orientation="landscape" errors="blank"/>
</worksheet>
</file>

<file path=xl/worksheets/sheet11.xml><?xml version="1.0" encoding="utf-8"?>
<worksheet xmlns="http://schemas.openxmlformats.org/spreadsheetml/2006/main" xmlns:r="http://schemas.openxmlformats.org/officeDocument/2006/relationships">
  <dimension ref="A1:D19"/>
  <sheetViews>
    <sheetView showGridLines="0" topLeftCell="A1" zoomScaleNormal="100" zoomScalePageLayoutView="60" workbookViewId="0">
      <pane topLeftCell="A6" activePane="bottomLeft" state="frozen"/>
      <selection activeCell="A1" sqref="A1"/>
    </sheetView>
  </sheetViews>
  <sheetFormatPr defaultColWidth="8" defaultRowHeight="14.25"/>
  <cols>
    <col min="1" max="1" width="29.9725490196078" style="16"/>
    <col min="2" max="2" width="27.1058823529412" style="16"/>
    <col min="3" max="3" width="31.6941176470588" style="16"/>
    <col min="4" max="4" width="27.1058823529412" style="16"/>
  </cols>
  <sheetData>
    <row r="1" ht="36.75" customHeight="1">
      <c r="A1" s="1781" t="s">
        <v>225</v>
      </c>
      <c r="B1" s="1782"/>
      <c r="C1" s="1783"/>
      <c r="D1" s="1784"/>
    </row>
    <row r="2" customHeight="1">
      <c r="A2" s="1785"/>
      <c r="B2" s="1786"/>
      <c r="C2" s="1787"/>
      <c r="D2" s="1788"/>
    </row>
    <row r="3" ht="18" customHeight="1">
      <c r="A3" s="1789"/>
      <c r="B3" s="1790"/>
      <c r="C3" s="1791"/>
      <c r="D3" s="1792" t="s">
        <v>226</v>
      </c>
    </row>
    <row r="4" ht="18" customHeight="1">
      <c r="A4" s="1793" t="s">
        <v>48</v>
      </c>
      <c r="B4" s="1794"/>
      <c r="C4" s="1795"/>
      <c r="D4" s="1796" t="s">
        <v>49</v>
      </c>
    </row>
    <row r="5" ht="35.25" customHeight="1">
      <c r="A5" s="1797" t="s">
        <v>50</v>
      </c>
      <c r="B5" s="1798" t="s">
        <v>107</v>
      </c>
      <c r="C5" s="1799" t="s">
        <v>50</v>
      </c>
      <c r="D5" s="1800" t="s">
        <v>107</v>
      </c>
    </row>
    <row r="6" ht="21" customHeight="1">
      <c r="A6" s="1801" t="s">
        <v>227</v>
      </c>
      <c r="B6" s="1802">
        <v>0</v>
      </c>
      <c r="C6" s="1803" t="s">
        <v>228</v>
      </c>
      <c r="D6" s="1804">
        <v>0</v>
      </c>
    </row>
    <row r="7" ht="21" customHeight="1">
      <c r="A7" s="1805" t="s">
        <v>110</v>
      </c>
      <c r="B7" s="1806">
        <v>0</v>
      </c>
      <c r="C7" s="1807" t="s">
        <v>229</v>
      </c>
      <c r="D7" s="1808">
        <v>0</v>
      </c>
    </row>
    <row r="8" ht="21" customHeight="1">
      <c r="A8" s="1809" t="s">
        <v>192</v>
      </c>
      <c r="B8" s="1810">
        <v>0</v>
      </c>
      <c r="C8" s="1811" t="s">
        <v>230</v>
      </c>
      <c r="D8" s="1812">
        <v>0</v>
      </c>
    </row>
    <row r="9" ht="21" customHeight="1">
      <c r="A9" s="1813" t="s">
        <v>231</v>
      </c>
      <c r="B9" s="1814">
        <v>0</v>
      </c>
      <c r="C9" s="1815" t="s">
        <v>232</v>
      </c>
      <c r="D9" s="1816">
        <v>0</v>
      </c>
    </row>
    <row r="10" ht="21" customHeight="1">
      <c r="A10" s="1817" t="s">
        <v>233</v>
      </c>
      <c r="B10" s="1818">
        <v>0</v>
      </c>
      <c r="C10" s="1819" t="s">
        <v>117</v>
      </c>
      <c r="D10" s="1820">
        <v>0</v>
      </c>
    </row>
    <row r="11" ht="21" customHeight="1">
      <c r="A11" s="1821" t="s">
        <v>219</v>
      </c>
      <c r="B11" s="845">
        <f>B6+B7+B8+B9</f>
        <v>0</v>
      </c>
      <c r="C11" s="1822" t="s">
        <v>234</v>
      </c>
      <c r="D11" s="845">
        <f>D6+D8+D9+D10</f>
        <v>0</v>
      </c>
    </row>
    <row r="12" ht="21" customHeight="1">
      <c r="A12" s="1823" t="s">
        <v>220</v>
      </c>
      <c r="B12" s="1824">
        <v>0</v>
      </c>
      <c r="C12" s="1825" t="s">
        <v>235</v>
      </c>
      <c r="D12" s="1826">
        <v>0</v>
      </c>
    </row>
    <row r="13" ht="21" customHeight="1">
      <c r="A13" s="1827" t="s">
        <v>221</v>
      </c>
      <c r="B13" s="1828">
        <v>0</v>
      </c>
      <c r="C13" s="1829" t="s">
        <v>236</v>
      </c>
      <c r="D13" s="1830">
        <v>0</v>
      </c>
    </row>
    <row r="14" ht="21" customHeight="1">
      <c r="A14" s="1831" t="s">
        <v>222</v>
      </c>
      <c r="B14" s="845">
        <f>SUM(B11:B13)</f>
        <v>0</v>
      </c>
      <c r="C14" s="1832" t="s">
        <v>237</v>
      </c>
      <c r="D14" s="845">
        <f>SUM(D11:D13)</f>
        <v>0</v>
      </c>
    </row>
    <row r="15" ht="21" customHeight="1">
      <c r="A15" s="1833" t="s">
        <v>68</v>
      </c>
      <c r="B15" s="1834" t="s">
        <v>68</v>
      </c>
      <c r="C15" s="1835" t="s">
        <v>238</v>
      </c>
      <c r="D15" s="845">
        <f>B14-D14</f>
        <v>0</v>
      </c>
    </row>
    <row r="16" ht="21" customHeight="1">
      <c r="A16" s="1836" t="s">
        <v>223</v>
      </c>
      <c r="B16" s="1837">
        <v>0</v>
      </c>
      <c r="C16" s="1838" t="s">
        <v>239</v>
      </c>
      <c r="D16" s="845">
        <f>B16+D15</f>
        <v>0</v>
      </c>
    </row>
    <row r="17" ht="21" customHeight="1">
      <c r="A17" s="1839" t="s">
        <v>240</v>
      </c>
      <c r="B17" s="1840">
        <v>0</v>
      </c>
      <c r="C17" s="1841" t="s">
        <v>241</v>
      </c>
      <c r="D17" s="1842">
        <v>0</v>
      </c>
    </row>
    <row r="18" ht="21" customHeight="1">
      <c r="A18" s="1843" t="s">
        <v>136</v>
      </c>
      <c r="B18" s="845">
        <f>B14+B16</f>
        <v>0</v>
      </c>
      <c r="C18" s="1844" t="s">
        <v>136</v>
      </c>
      <c r="D18" s="845">
        <f>D14+D16</f>
        <v>0</v>
      </c>
    </row>
    <row r="19" ht="18" customHeight="1">
      <c r="A19" s="1845"/>
      <c r="B19" s="1846"/>
      <c r="C19" s="1847"/>
      <c r="D19" s="1848" t="s">
        <v>242</v>
      </c>
    </row>
  </sheetData>
  <mergeCells>
    <mergeCell ref="A1:D1"/>
  </mergeCells>
  <printOptions horizontalCentered="1"/>
  <pageMargins left="1.18110236220472" right="1.18110236220472" top="1.18110236220472" bottom="1.18110236220472" header="0.51181" footer="0.51181"/>
  <pageSetup paperSize="9" pageOrder="overThenDown" orientation="landscape" errors="blank"/>
</worksheet>
</file>

<file path=xl/worksheets/sheet12.xml><?xml version="1.0" encoding="utf-8"?>
<worksheet xmlns="http://schemas.openxmlformats.org/spreadsheetml/2006/main" xmlns:r="http://schemas.openxmlformats.org/officeDocument/2006/relationships">
  <dimension ref="A1:D24"/>
  <sheetViews>
    <sheetView showGridLines="0" topLeftCell="A1" zoomScaleNormal="100" zoomScalePageLayoutView="60" workbookViewId="0">
      <pane topLeftCell="A11" activePane="bottomLeft" state="frozen"/>
      <selection activeCell="A1" sqref="A1"/>
    </sheetView>
  </sheetViews>
  <sheetFormatPr defaultColWidth="8" defaultRowHeight="14.25"/>
  <cols>
    <col min="1" max="1" width="26.6745098039216" style="16"/>
    <col min="2" max="2" width="27.1058823529412" style="16"/>
    <col min="3" max="3" width="49.7647058823529" style="16"/>
    <col min="4" max="4" width="30.4039215686274" style="16"/>
  </cols>
  <sheetData>
    <row r="1" ht="35.25" customHeight="1">
      <c r="A1" s="1849" t="s">
        <v>243</v>
      </c>
      <c r="B1" s="1850"/>
      <c r="C1" s="1851"/>
      <c r="D1" s="1852"/>
    </row>
    <row r="2" customHeight="1">
      <c r="A2" s="1853"/>
      <c r="B2" s="1854"/>
      <c r="C2" s="1855"/>
      <c r="D2" s="1856"/>
    </row>
    <row r="3" ht="18" customHeight="1">
      <c r="A3" s="1857"/>
      <c r="B3" s="1858"/>
      <c r="C3" s="1859"/>
      <c r="D3" s="1860" t="s">
        <v>244</v>
      </c>
    </row>
    <row r="4" ht="18" customHeight="1">
      <c r="A4" s="1861" t="s">
        <v>48</v>
      </c>
      <c r="B4" s="1862"/>
      <c r="C4" s="1863"/>
      <c r="D4" s="1864" t="s">
        <v>49</v>
      </c>
    </row>
    <row r="5" ht="35.25" customHeight="1">
      <c r="A5" s="1865" t="s">
        <v>50</v>
      </c>
      <c r="B5" s="1866" t="s">
        <v>107</v>
      </c>
      <c r="C5" s="1867" t="s">
        <v>50</v>
      </c>
      <c r="D5" s="1868" t="s">
        <v>107</v>
      </c>
    </row>
    <row r="6" ht="21" customHeight="1">
      <c r="A6" s="1869" t="s">
        <v>245</v>
      </c>
      <c r="B6" s="1870">
        <v>0</v>
      </c>
      <c r="C6" s="1871" t="s">
        <v>246</v>
      </c>
      <c r="D6" s="1872">
        <v>0</v>
      </c>
    </row>
    <row r="7" ht="21" customHeight="1">
      <c r="A7" s="1873" t="s">
        <v>110</v>
      </c>
      <c r="B7" s="1874">
        <v>0</v>
      </c>
      <c r="C7" s="1875" t="s">
        <v>247</v>
      </c>
      <c r="D7" s="1876">
        <v>0</v>
      </c>
    </row>
    <row r="8" ht="21" customHeight="1">
      <c r="A8" s="1877" t="s">
        <v>192</v>
      </c>
      <c r="B8" s="1878">
        <v>0</v>
      </c>
      <c r="C8" s="1879" t="s">
        <v>115</v>
      </c>
      <c r="D8" s="1880">
        <v>0</v>
      </c>
    </row>
    <row r="9" ht="21" customHeight="1">
      <c r="A9" s="1881" t="s">
        <v>231</v>
      </c>
      <c r="B9" s="1882">
        <v>0</v>
      </c>
      <c r="C9" s="1883" t="s">
        <v>248</v>
      </c>
      <c r="D9" s="1884">
        <v>0</v>
      </c>
    </row>
    <row r="10" ht="21" customHeight="1">
      <c r="A10" s="1885" t="s">
        <v>233</v>
      </c>
      <c r="B10" s="1886">
        <v>0</v>
      </c>
      <c r="C10" s="1887" t="s">
        <v>249</v>
      </c>
      <c r="D10" s="1888">
        <v>0</v>
      </c>
    </row>
    <row r="11" ht="21" customHeight="1">
      <c r="A11" s="1889" t="s">
        <v>68</v>
      </c>
      <c r="B11" s="1890" t="s">
        <v>68</v>
      </c>
      <c r="C11" s="1891" t="s">
        <v>250</v>
      </c>
      <c r="D11" s="1892">
        <v>0</v>
      </c>
    </row>
    <row r="12" ht="21" customHeight="1">
      <c r="A12" s="1893" t="s">
        <v>68</v>
      </c>
      <c r="B12" s="1894" t="s">
        <v>68</v>
      </c>
      <c r="C12" s="1895" t="s">
        <v>251</v>
      </c>
      <c r="D12" s="1896">
        <v>0</v>
      </c>
    </row>
    <row r="13" ht="21" customHeight="1">
      <c r="A13" s="1897" t="s">
        <v>68</v>
      </c>
      <c r="B13" s="1898" t="s">
        <v>68</v>
      </c>
      <c r="C13" s="1899" t="s">
        <v>252</v>
      </c>
      <c r="D13" s="1900">
        <v>0</v>
      </c>
    </row>
    <row r="14" ht="21" customHeight="1">
      <c r="A14" s="1901" t="s">
        <v>68</v>
      </c>
      <c r="B14" s="1902" t="s">
        <v>68</v>
      </c>
      <c r="C14" s="1903" t="s">
        <v>253</v>
      </c>
      <c r="D14" s="1904">
        <v>0</v>
      </c>
    </row>
    <row r="15" ht="21" customHeight="1">
      <c r="A15" s="1905" t="s">
        <v>195</v>
      </c>
      <c r="B15" s="1906">
        <v>0</v>
      </c>
      <c r="C15" s="1907" t="s">
        <v>254</v>
      </c>
      <c r="D15" s="1908">
        <v>0</v>
      </c>
    </row>
    <row r="16" ht="21" customHeight="1">
      <c r="A16" s="1909" t="s">
        <v>196</v>
      </c>
      <c r="B16" s="845">
        <f>B6+B7+B8+B9+B15</f>
        <v>0</v>
      </c>
      <c r="C16" s="1910" t="s">
        <v>255</v>
      </c>
      <c r="D16" s="845">
        <f>SUM(D6:D15)</f>
        <v>0</v>
      </c>
    </row>
    <row r="17" ht="21" customHeight="1">
      <c r="A17" s="1911" t="s">
        <v>197</v>
      </c>
      <c r="B17" s="1912">
        <v>0</v>
      </c>
      <c r="C17" s="1913" t="s">
        <v>256</v>
      </c>
      <c r="D17" s="1914">
        <v>0</v>
      </c>
    </row>
    <row r="18" ht="21" customHeight="1">
      <c r="A18" s="1915" t="s">
        <v>198</v>
      </c>
      <c r="B18" s="1916">
        <v>0</v>
      </c>
      <c r="C18" s="1917" t="s">
        <v>257</v>
      </c>
      <c r="D18" s="1918">
        <v>0</v>
      </c>
    </row>
    <row r="19" ht="21" customHeight="1">
      <c r="A19" s="1919" t="s">
        <v>199</v>
      </c>
      <c r="B19" s="845">
        <f>B16+B17+B18</f>
        <v>0</v>
      </c>
      <c r="C19" s="1920" t="s">
        <v>258</v>
      </c>
      <c r="D19" s="845">
        <f>D16+D17+D18</f>
        <v>0</v>
      </c>
    </row>
    <row r="20" ht="21" customHeight="1">
      <c r="A20" s="1921" t="s">
        <v>68</v>
      </c>
      <c r="B20" s="1922" t="s">
        <v>68</v>
      </c>
      <c r="C20" s="1923" t="s">
        <v>259</v>
      </c>
      <c r="D20" s="845">
        <f>B19-D19</f>
        <v>0</v>
      </c>
    </row>
    <row r="21" ht="21" customHeight="1">
      <c r="A21" s="1924" t="s">
        <v>68</v>
      </c>
      <c r="B21" s="1925" t="s">
        <v>68</v>
      </c>
      <c r="C21" s="1926" t="s">
        <v>260</v>
      </c>
      <c r="D21" s="1927">
        <v>0</v>
      </c>
    </row>
    <row r="22" ht="21" customHeight="1">
      <c r="A22" s="1928" t="s">
        <v>200</v>
      </c>
      <c r="B22" s="1929">
        <v>0</v>
      </c>
      <c r="C22" s="1930" t="s">
        <v>261</v>
      </c>
      <c r="D22" s="845">
        <f>B22+D20-D21</f>
        <v>0</v>
      </c>
    </row>
    <row r="23" ht="21" customHeight="1">
      <c r="A23" s="1931" t="s">
        <v>136</v>
      </c>
      <c r="B23" s="845">
        <f>B19+B22</f>
        <v>0</v>
      </c>
      <c r="C23" s="1932" t="s">
        <v>136</v>
      </c>
      <c r="D23" s="845">
        <f>D19+D21+D22</f>
        <v>0</v>
      </c>
    </row>
    <row r="24" ht="18" customHeight="1">
      <c r="A24" s="1933"/>
      <c r="B24" s="1934"/>
      <c r="C24" s="1935"/>
      <c r="D24" s="1936" t="s">
        <v>262</v>
      </c>
    </row>
  </sheetData>
  <mergeCells>
    <mergeCell ref="A1:D1"/>
  </mergeCells>
  <printOptions horizontalCentered="1"/>
  <pageMargins left="1.18110236220472" right="1.18110236220472" top="0.78740157480315" bottom="0.78740157480315" header="0.51181" footer="0.51181"/>
  <pageSetup paperSize="9" pageOrder="overThenDown" orientation="landscape" errors="blank"/>
</worksheet>
</file>

<file path=xl/worksheets/sheet13.xml><?xml version="1.0" encoding="utf-8"?>
<worksheet xmlns="http://schemas.openxmlformats.org/spreadsheetml/2006/main" xmlns:r="http://schemas.openxmlformats.org/officeDocument/2006/relationships">
  <dimension ref="A1:D16"/>
  <sheetViews>
    <sheetView showGridLines="0" topLeftCell="A1" zoomScaleNormal="100" zoomScalePageLayoutView="60" workbookViewId="0">
      <pane topLeftCell="A5" activePane="bottomLeft" state="frozen"/>
      <selection activeCell="A1" sqref="A1"/>
    </sheetView>
  </sheetViews>
  <sheetFormatPr defaultColWidth="8" defaultRowHeight="14.25"/>
  <cols>
    <col min="1" max="1" width="31.4078431372549" style="16"/>
    <col min="2" max="2" width="27.1058823529412" style="16"/>
    <col min="3" max="3" width="31.4078431372549" style="16"/>
    <col min="4" max="4" width="27.1058823529412" style="16"/>
  </cols>
  <sheetData>
    <row r="1" ht="35.25" customHeight="1">
      <c r="A1" s="1937" t="s">
        <v>263</v>
      </c>
      <c r="B1" s="1938"/>
      <c r="C1" s="1939"/>
      <c r="D1" s="1940"/>
    </row>
    <row r="2" ht="18.75" customHeight="1">
      <c r="A2" s="1941"/>
      <c r="B2" s="1942"/>
      <c r="C2" s="1943"/>
      <c r="D2" s="1944" t="s">
        <v>264</v>
      </c>
    </row>
    <row r="3" ht="18.75" customHeight="1">
      <c r="A3" s="1945" t="s">
        <v>48</v>
      </c>
      <c r="B3" s="1946"/>
      <c r="C3" s="1947"/>
      <c r="D3" s="1948" t="s">
        <v>49</v>
      </c>
    </row>
    <row r="4" ht="35.25" customHeight="1">
      <c r="A4" s="1949" t="s">
        <v>265</v>
      </c>
      <c r="B4" s="1950" t="s">
        <v>144</v>
      </c>
      <c r="C4" s="1951" t="s">
        <v>81</v>
      </c>
      <c r="D4" s="1952" t="s">
        <v>144</v>
      </c>
    </row>
    <row r="5" ht="22.5" customHeight="1">
      <c r="A5" s="1953" t="s">
        <v>266</v>
      </c>
      <c r="B5" s="1954">
        <v>0</v>
      </c>
      <c r="C5" s="1955" t="s">
        <v>267</v>
      </c>
      <c r="D5" s="1956">
        <v>0</v>
      </c>
    </row>
    <row r="6" ht="22.5" customHeight="1">
      <c r="A6" s="1957" t="s">
        <v>110</v>
      </c>
      <c r="B6" s="1958">
        <v>0</v>
      </c>
      <c r="C6" s="1959" t="s">
        <v>268</v>
      </c>
      <c r="D6" s="1960">
        <v>0</v>
      </c>
    </row>
    <row r="7" ht="22.5" customHeight="1">
      <c r="A7" s="1961" t="s">
        <v>192</v>
      </c>
      <c r="B7" s="1962">
        <v>0</v>
      </c>
      <c r="C7" s="1963" t="s">
        <v>269</v>
      </c>
      <c r="D7" s="1964">
        <v>0</v>
      </c>
    </row>
    <row r="8" ht="22.5" customHeight="1">
      <c r="A8" s="1965" t="s">
        <v>194</v>
      </c>
      <c r="B8" s="1966">
        <v>0</v>
      </c>
      <c r="C8" s="1967" t="s">
        <v>218</v>
      </c>
      <c r="D8" s="1968">
        <v>0</v>
      </c>
    </row>
    <row r="9" ht="22.5" customHeight="1">
      <c r="A9" s="1969" t="s">
        <v>219</v>
      </c>
      <c r="B9" s="845">
        <f>B5+B6+B7+B8</f>
        <v>0</v>
      </c>
      <c r="C9" s="1970" t="s">
        <v>170</v>
      </c>
      <c r="D9" s="1971">
        <f>D5+D7+D8</f>
        <v>0</v>
      </c>
    </row>
    <row r="10" ht="22.5" customHeight="1">
      <c r="A10" s="1972" t="s">
        <v>220</v>
      </c>
      <c r="B10" s="1973">
        <v>0</v>
      </c>
      <c r="C10" s="1974" t="s">
        <v>171</v>
      </c>
      <c r="D10" s="1975">
        <v>0</v>
      </c>
    </row>
    <row r="11" ht="22.5" customHeight="1">
      <c r="A11" s="1976" t="s">
        <v>221</v>
      </c>
      <c r="B11" s="1977">
        <v>0</v>
      </c>
      <c r="C11" s="1978" t="s">
        <v>172</v>
      </c>
      <c r="D11" s="1979">
        <v>0</v>
      </c>
    </row>
    <row r="12" ht="22.5" customHeight="1">
      <c r="A12" s="1980" t="s">
        <v>222</v>
      </c>
      <c r="B12" s="845">
        <f>B9+B10+B11</f>
        <v>0</v>
      </c>
      <c r="C12" s="1981" t="s">
        <v>173</v>
      </c>
      <c r="D12" s="1971">
        <f>D9+D10+D11</f>
        <v>0</v>
      </c>
    </row>
    <row r="13" ht="22.5" customHeight="1">
      <c r="A13" s="1982" t="s">
        <v>68</v>
      </c>
      <c r="B13" s="1983" t="s">
        <v>68</v>
      </c>
      <c r="C13" s="1984" t="s">
        <v>174</v>
      </c>
      <c r="D13" s="1971">
        <f>B12-D12</f>
        <v>0</v>
      </c>
    </row>
    <row r="14" ht="22.5" customHeight="1">
      <c r="A14" s="1985" t="s">
        <v>223</v>
      </c>
      <c r="B14" s="1986">
        <v>0</v>
      </c>
      <c r="C14" s="1987" t="s">
        <v>175</v>
      </c>
      <c r="D14" s="1971">
        <f>B14+D13</f>
        <v>0</v>
      </c>
    </row>
    <row r="15" ht="22.5" customHeight="1">
      <c r="A15" s="1988" t="s">
        <v>162</v>
      </c>
      <c r="B15" s="845">
        <f>B12+B14</f>
        <v>0</v>
      </c>
      <c r="C15" s="1989" t="s">
        <v>162</v>
      </c>
      <c r="D15" s="1971">
        <f>D12+D14</f>
        <v>0</v>
      </c>
    </row>
    <row r="16" ht="18.75" customHeight="1">
      <c r="A16" s="102"/>
      <c r="B16" s="102"/>
      <c r="C16" s="102"/>
      <c r="D16" s="1990" t="s">
        <v>270</v>
      </c>
    </row>
  </sheetData>
  <mergeCells>
    <mergeCell ref="A1:D1"/>
    <mergeCell ref="B2:C2"/>
  </mergeCells>
  <printOptions horizontalCentered="1"/>
  <pageMargins left="1.18110236220472" right="1.18110236220472" top="0.78740157480315" bottom="0.78740157480315" header="0.51181" footer="0.51181"/>
  <pageSetup paperSize="9" pageOrder="overThenDown" orientation="landscape" errors="blank"/>
</worksheet>
</file>

<file path=xl/worksheets/sheet14.xml><?xml version="1.0" encoding="utf-8"?>
<worksheet xmlns="http://schemas.openxmlformats.org/spreadsheetml/2006/main" xmlns:r="http://schemas.openxmlformats.org/officeDocument/2006/relationships">
  <dimension ref="A1:Q29"/>
  <sheetViews>
    <sheetView showGridLines="0" showZeros="0" topLeftCell="A1" zoomScaleNormal="100" zoomScalePageLayoutView="60" workbookViewId="0">
      <pane topLeftCell="B13" activePane="bottomRight" state="frozen"/>
      <selection activeCell="A1" sqref="A1"/>
    </sheetView>
  </sheetViews>
  <sheetFormatPr defaultColWidth="8" defaultRowHeight="14.25"/>
  <cols>
    <col min="1" max="1" width="28.6823529411765" style="16"/>
    <col min="2" max="2" width="20.3647058823529" style="16"/>
    <col min="3" max="3" width="20.3647058823529" style="16"/>
    <col min="4" max="4" width="20.3647058823529" style="16"/>
    <col min="5" max="5" width="20.3647058823529" style="16"/>
    <col min="6" max="6" width="20.3647058823529" style="16"/>
    <col min="7" max="7" width="20.3647058823529" style="16"/>
    <col min="8" max="8" width="20.3647058823529" style="16"/>
    <col min="9" max="9" width="20.3647058823529" style="16"/>
    <col min="10" max="10" width="20.3647058823529" style="16"/>
    <col min="11" max="11" width="20.3647058823529" style="16"/>
    <col min="12" max="12" width="20.3647058823529" style="16"/>
    <col min="13" max="13" width="20.3647058823529" style="16"/>
    <col min="14" max="14" width="20.3647058823529" style="16"/>
    <col min="15" max="15" width="20.3647058823529" style="16"/>
    <col min="16" max="16" width="20.3647058823529" style="16"/>
    <col min="17" max="17" width="20.3647058823529" style="16"/>
  </cols>
  <sheetData>
    <row r="1" ht="35.25" customHeight="1">
      <c r="A1" s="1991" t="s">
        <v>271</v>
      </c>
      <c r="B1" s="1992"/>
      <c r="C1" s="1993"/>
      <c r="D1" s="1994"/>
      <c r="E1" s="1995"/>
      <c r="F1" s="1996"/>
      <c r="G1" s="1997"/>
      <c r="H1" s="1998"/>
      <c r="I1" s="1999"/>
      <c r="J1" s="2000"/>
      <c r="K1" s="2001"/>
      <c r="L1" s="2002"/>
      <c r="M1" s="2003"/>
      <c r="N1" s="2004"/>
      <c r="O1" s="2005"/>
      <c r="P1" s="2006"/>
      <c r="Q1" s="2007"/>
    </row>
    <row r="2" ht="1652.65">
      <c r="A2" s="2008"/>
      <c r="B2" s="2009"/>
      <c r="C2" s="2010"/>
      <c r="D2" s="2011"/>
      <c r="E2" s="2012"/>
      <c r="F2" s="2013"/>
      <c r="G2" s="2014"/>
      <c r="H2" s="2015"/>
      <c r="I2" s="2016"/>
      <c r="J2" s="2017"/>
      <c r="K2" s="2018"/>
      <c r="L2" s="2019"/>
      <c r="M2" s="2020"/>
      <c r="N2" s="2021"/>
      <c r="O2" s="2022"/>
      <c r="P2" s="2023"/>
      <c r="Q2" s="2024" t="s">
        <v>272</v>
      </c>
    </row>
    <row r="3" ht="1652.65">
      <c r="A3" s="2025" t="s">
        <v>48</v>
      </c>
      <c r="B3" s="2026"/>
      <c r="C3" s="2027"/>
      <c r="D3" s="2028"/>
      <c r="E3" s="2029"/>
      <c r="F3" s="2030"/>
      <c r="G3" s="2031"/>
      <c r="H3" s="2032"/>
      <c r="I3" s="2033"/>
      <c r="J3" s="2034"/>
      <c r="K3" s="2035"/>
      <c r="L3" s="2036"/>
      <c r="M3" s="2037"/>
      <c r="N3" s="2038"/>
      <c r="O3" s="2039"/>
      <c r="P3" s="2040"/>
      <c r="Q3" s="2041" t="s">
        <v>49</v>
      </c>
    </row>
    <row r="4" ht="35.25" customHeight="1">
      <c r="A4" s="2042" t="s">
        <v>273</v>
      </c>
      <c r="B4" s="2043" t="s">
        <v>274</v>
      </c>
      <c r="C4" s="2044" t="s">
        <v>83</v>
      </c>
      <c r="D4" s="2045" t="s">
        <v>275</v>
      </c>
      <c r="E4" s="2046" t="s">
        <v>85</v>
      </c>
      <c r="F4" s="2047" t="s">
        <v>86</v>
      </c>
      <c r="G4" s="2048" t="s">
        <v>276</v>
      </c>
      <c r="H4" s="2049" t="s">
        <v>277</v>
      </c>
      <c r="I4" s="2050" t="s">
        <v>278</v>
      </c>
      <c r="J4" s="2051" t="s">
        <v>57</v>
      </c>
      <c r="K4" s="2052" t="s">
        <v>58</v>
      </c>
      <c r="L4" s="2053" t="s">
        <v>59</v>
      </c>
      <c r="M4" s="2054" t="s">
        <v>279</v>
      </c>
      <c r="N4" s="2055" t="s">
        <v>280</v>
      </c>
      <c r="O4" s="2056" t="s">
        <v>281</v>
      </c>
      <c r="P4" s="2057" t="s">
        <v>282</v>
      </c>
      <c r="Q4" s="2058" t="s">
        <v>283</v>
      </c>
    </row>
    <row r="5" ht="21" customHeight="1">
      <c r="A5" s="2059" t="s">
        <v>284</v>
      </c>
      <c r="B5" s="2060" t="s">
        <v>68</v>
      </c>
      <c r="C5" s="2061" t="s">
        <v>68</v>
      </c>
      <c r="D5" s="2062" t="s">
        <v>68</v>
      </c>
      <c r="E5" s="2063" t="s">
        <v>68</v>
      </c>
      <c r="F5" s="2064" t="s">
        <v>68</v>
      </c>
      <c r="G5" s="2065" t="s">
        <v>68</v>
      </c>
      <c r="H5" s="2066" t="s">
        <v>68</v>
      </c>
      <c r="I5" s="2067" t="s">
        <v>68</v>
      </c>
      <c r="J5" s="2068" t="s">
        <v>68</v>
      </c>
      <c r="K5" s="2069" t="s">
        <v>68</v>
      </c>
      <c r="L5" s="2070" t="s">
        <v>68</v>
      </c>
      <c r="M5" s="2071" t="s">
        <v>68</v>
      </c>
      <c r="N5" s="2072" t="s">
        <v>68</v>
      </c>
      <c r="O5" s="2073" t="s">
        <v>68</v>
      </c>
      <c r="P5" s="2074" t="s">
        <v>68</v>
      </c>
      <c r="Q5" s="2075" t="s">
        <v>68</v>
      </c>
    </row>
    <row r="6" ht="21" customHeight="1">
      <c r="A6" s="2076" t="s">
        <v>285</v>
      </c>
      <c r="B6" s="845">
        <f>SUM(C6:Q6)</f>
        <v>69241243.83</v>
      </c>
      <c r="C6" s="845">
        <f>C7+C9+C11+C12</f>
        <v>0</v>
      </c>
      <c r="D6" s="845">
        <f>D7+D11+D9+D12</f>
        <v>69241243.83</v>
      </c>
      <c r="E6" s="845">
        <f>E7+E11+E9+E12</f>
        <v>0</v>
      </c>
      <c r="F6" s="845">
        <f>F7+F11+F9</f>
        <v>0</v>
      </c>
      <c r="G6" s="845">
        <f>G7+G11+G9</f>
        <v>0</v>
      </c>
      <c r="H6" s="845">
        <f>H7+H11+H9</f>
        <v>0</v>
      </c>
      <c r="I6" s="845">
        <f>I7+I11+I9</f>
        <v>0</v>
      </c>
      <c r="J6" s="845">
        <f>J7+J11+J9</f>
        <v>0</v>
      </c>
      <c r="K6" s="845">
        <f>K7+K11+K9</f>
        <v>0</v>
      </c>
      <c r="L6" s="845">
        <f>L7+L11+L9</f>
        <v>0</v>
      </c>
      <c r="M6" s="845">
        <f>M7+M11+M9</f>
        <v>0</v>
      </c>
      <c r="N6" s="845">
        <f>N7+N11+N9</f>
        <v>0</v>
      </c>
      <c r="O6" s="845">
        <f>O7+O11+O9</f>
        <v>0</v>
      </c>
      <c r="P6" s="845">
        <f>P7+P11+P9</f>
        <v>0</v>
      </c>
      <c r="Q6" s="845">
        <f>Q7+Q11+Q9</f>
        <v>0</v>
      </c>
    </row>
    <row r="7" ht="21" customHeight="1">
      <c r="A7" s="2077" t="s">
        <v>286</v>
      </c>
      <c r="B7" s="845">
        <f>SUM(C7:Q7)</f>
        <v>12153883.83</v>
      </c>
      <c r="C7" s="2078">
        <v>0</v>
      </c>
      <c r="D7" s="2079">
        <v>12153883.83</v>
      </c>
      <c r="E7" s="2080">
        <v>0</v>
      </c>
      <c r="F7" s="2081">
        <v>0</v>
      </c>
      <c r="G7" s="2082">
        <v>0</v>
      </c>
      <c r="H7" s="2083">
        <v>0</v>
      </c>
      <c r="I7" s="2084">
        <v>0</v>
      </c>
      <c r="J7" s="2085">
        <v>0</v>
      </c>
      <c r="K7" s="2086">
        <v>0</v>
      </c>
      <c r="L7" s="2087">
        <v>0</v>
      </c>
      <c r="M7" s="2088">
        <v>0</v>
      </c>
      <c r="N7" s="2089">
        <v>0</v>
      </c>
      <c r="O7" s="2090">
        <v>0</v>
      </c>
      <c r="P7" s="2091">
        <v>0</v>
      </c>
      <c r="Q7" s="2092">
        <v>0</v>
      </c>
    </row>
    <row r="8" ht="21" customHeight="1">
      <c r="A8" s="2093" t="s">
        <v>287</v>
      </c>
      <c r="B8" s="845">
        <f>SUM(C8:Q8)</f>
        <v>0</v>
      </c>
      <c r="C8" s="2094">
        <v>0</v>
      </c>
      <c r="D8" s="2095">
        <v>0</v>
      </c>
      <c r="E8" s="2096">
        <v>0</v>
      </c>
      <c r="F8" s="2097">
        <v>0</v>
      </c>
      <c r="G8" s="2098">
        <v>0</v>
      </c>
      <c r="H8" s="2099">
        <v>0</v>
      </c>
      <c r="I8" s="2100">
        <v>0</v>
      </c>
      <c r="J8" s="2101">
        <v>0</v>
      </c>
      <c r="K8" s="2102">
        <v>0</v>
      </c>
      <c r="L8" s="2103">
        <v>0</v>
      </c>
      <c r="M8" s="2104">
        <v>0</v>
      </c>
      <c r="N8" s="2105">
        <v>0</v>
      </c>
      <c r="O8" s="2106">
        <v>0</v>
      </c>
      <c r="P8" s="2107">
        <v>0</v>
      </c>
      <c r="Q8" s="2108">
        <v>0</v>
      </c>
    </row>
    <row r="9" ht="21" customHeight="1">
      <c r="A9" s="2109" t="s">
        <v>288</v>
      </c>
      <c r="B9" s="845">
        <f>SUM(C9:Q9)</f>
        <v>57087360</v>
      </c>
      <c r="C9" s="2110">
        <v>0</v>
      </c>
      <c r="D9" s="2111">
        <v>57087360</v>
      </c>
      <c r="E9" s="2112">
        <v>0</v>
      </c>
      <c r="F9" s="2113">
        <v>0</v>
      </c>
      <c r="G9" s="2114">
        <v>0</v>
      </c>
      <c r="H9" s="2115">
        <v>0</v>
      </c>
      <c r="I9" s="2116">
        <v>0</v>
      </c>
      <c r="J9" s="2117">
        <v>0</v>
      </c>
      <c r="K9" s="2118">
        <v>0</v>
      </c>
      <c r="L9" s="2119">
        <v>0</v>
      </c>
      <c r="M9" s="2120">
        <v>0</v>
      </c>
      <c r="N9" s="2121">
        <v>0</v>
      </c>
      <c r="O9" s="2122">
        <v>0</v>
      </c>
      <c r="P9" s="2123">
        <v>0</v>
      </c>
      <c r="Q9" s="2124">
        <v>0</v>
      </c>
    </row>
    <row r="10" ht="21" customHeight="1">
      <c r="A10" s="2125" t="s">
        <v>289</v>
      </c>
      <c r="B10" s="1124">
        <f>C10+D10+E10</f>
        <v>57087360</v>
      </c>
      <c r="C10" s="2126">
        <v>0</v>
      </c>
      <c r="D10" s="2127">
        <v>57087360</v>
      </c>
      <c r="E10" s="2128">
        <v>0</v>
      </c>
      <c r="F10" s="2129" t="s">
        <v>68</v>
      </c>
      <c r="G10" s="2130" t="s">
        <v>68</v>
      </c>
      <c r="H10" s="2131" t="s">
        <v>68</v>
      </c>
      <c r="I10" s="2132" t="s">
        <v>68</v>
      </c>
      <c r="J10" s="2133" t="s">
        <v>68</v>
      </c>
      <c r="K10" s="2134" t="s">
        <v>68</v>
      </c>
      <c r="L10" s="2135" t="s">
        <v>68</v>
      </c>
      <c r="M10" s="2136" t="s">
        <v>68</v>
      </c>
      <c r="N10" s="2137" t="s">
        <v>68</v>
      </c>
      <c r="O10" s="2138" t="s">
        <v>68</v>
      </c>
      <c r="P10" s="2139" t="s">
        <v>68</v>
      </c>
      <c r="Q10" s="2140" t="s">
        <v>68</v>
      </c>
    </row>
    <row r="11" ht="21" customHeight="1">
      <c r="A11" s="2141" t="s">
        <v>290</v>
      </c>
      <c r="B11" s="845">
        <f>SUM(C11:Q11)</f>
        <v>0</v>
      </c>
      <c r="C11" s="2142">
        <v>0</v>
      </c>
      <c r="D11" s="2143">
        <v>0</v>
      </c>
      <c r="E11" s="2144">
        <v>0</v>
      </c>
      <c r="F11" s="2145">
        <v>0</v>
      </c>
      <c r="G11" s="2146">
        <v>0</v>
      </c>
      <c r="H11" s="2147">
        <v>0</v>
      </c>
      <c r="I11" s="2148">
        <v>0</v>
      </c>
      <c r="J11" s="2149">
        <v>0</v>
      </c>
      <c r="K11" s="2150">
        <v>0</v>
      </c>
      <c r="L11" s="2151">
        <v>0</v>
      </c>
      <c r="M11" s="2152">
        <v>0</v>
      </c>
      <c r="N11" s="2153">
        <v>0</v>
      </c>
      <c r="O11" s="2154">
        <v>0</v>
      </c>
      <c r="P11" s="2155">
        <v>0</v>
      </c>
      <c r="Q11" s="2156">
        <v>0</v>
      </c>
    </row>
    <row r="12" ht="21" customHeight="1">
      <c r="A12" s="2157" t="s">
        <v>291</v>
      </c>
      <c r="B12" s="1054">
        <f>C12+D12+E12</f>
        <v>0</v>
      </c>
      <c r="C12" s="2158">
        <v>0</v>
      </c>
      <c r="D12" s="2159">
        <v>0</v>
      </c>
      <c r="E12" s="2160">
        <v>0</v>
      </c>
      <c r="F12" s="2161" t="s">
        <v>68</v>
      </c>
      <c r="G12" s="2162" t="s">
        <v>68</v>
      </c>
      <c r="H12" s="2163" t="s">
        <v>68</v>
      </c>
      <c r="I12" s="2164" t="s">
        <v>68</v>
      </c>
      <c r="J12" s="2165" t="s">
        <v>68</v>
      </c>
      <c r="K12" s="2166" t="s">
        <v>68</v>
      </c>
      <c r="L12" s="2167" t="s">
        <v>68</v>
      </c>
      <c r="M12" s="2168" t="s">
        <v>68</v>
      </c>
      <c r="N12" s="2169" t="s">
        <v>68</v>
      </c>
      <c r="O12" s="2170" t="s">
        <v>68</v>
      </c>
      <c r="P12" s="2171" t="s">
        <v>68</v>
      </c>
      <c r="Q12" s="2172" t="s">
        <v>68</v>
      </c>
    </row>
    <row r="13" ht="21" customHeight="1">
      <c r="A13" s="2173" t="s">
        <v>292</v>
      </c>
      <c r="B13" s="1549">
        <f>SUM(C13:Q13)</f>
        <v>0</v>
      </c>
      <c r="C13" s="1549">
        <f>C14+C15</f>
        <v>0</v>
      </c>
      <c r="D13" s="1549">
        <f>D14+D15</f>
        <v>0</v>
      </c>
      <c r="E13" s="1549">
        <f>E14+E15</f>
        <v>0</v>
      </c>
      <c r="F13" s="1549">
        <f>F14+F15</f>
        <v>0</v>
      </c>
      <c r="G13" s="1549">
        <f>G14+G15</f>
        <v>0</v>
      </c>
      <c r="H13" s="1549">
        <f>H14+H15</f>
        <v>0</v>
      </c>
      <c r="I13" s="1549">
        <f>I14+I15</f>
        <v>0</v>
      </c>
      <c r="J13" s="1549">
        <f>J14+J15</f>
        <v>0</v>
      </c>
      <c r="K13" s="1549">
        <f>K14+K15</f>
        <v>0</v>
      </c>
      <c r="L13" s="1549">
        <f>L14+L15</f>
        <v>0</v>
      </c>
      <c r="M13" s="1549">
        <f>M14+M15</f>
        <v>0</v>
      </c>
      <c r="N13" s="1549">
        <f>N14+N15</f>
        <v>0</v>
      </c>
      <c r="O13" s="1549">
        <f>O14+O15</f>
        <v>0</v>
      </c>
      <c r="P13" s="1549">
        <f>P14+P15</f>
        <v>0</v>
      </c>
      <c r="Q13" s="1549">
        <f>Q14+Q15</f>
        <v>0</v>
      </c>
    </row>
    <row r="14" ht="21" customHeight="1">
      <c r="A14" s="2174" t="s">
        <v>293</v>
      </c>
      <c r="B14" s="845">
        <f>SUM(C14:Q14)</f>
        <v>0</v>
      </c>
      <c r="C14" s="2175">
        <v>0</v>
      </c>
      <c r="D14" s="2176">
        <v>0</v>
      </c>
      <c r="E14" s="2177">
        <v>0</v>
      </c>
      <c r="F14" s="2178">
        <v>0</v>
      </c>
      <c r="G14" s="2179">
        <v>0</v>
      </c>
      <c r="H14" s="2180">
        <v>0</v>
      </c>
      <c r="I14" s="2181">
        <v>0</v>
      </c>
      <c r="J14" s="2182">
        <v>0</v>
      </c>
      <c r="K14" s="2183">
        <v>0</v>
      </c>
      <c r="L14" s="2184">
        <v>0</v>
      </c>
      <c r="M14" s="2185">
        <v>0</v>
      </c>
      <c r="N14" s="2186">
        <v>0</v>
      </c>
      <c r="O14" s="2187">
        <v>0</v>
      </c>
      <c r="P14" s="2188">
        <v>0</v>
      </c>
      <c r="Q14" s="2189">
        <v>0</v>
      </c>
    </row>
    <row r="15" ht="21" customHeight="1">
      <c r="A15" s="2190" t="s">
        <v>294</v>
      </c>
      <c r="B15" s="845">
        <f>SUM(C15:Q15)</f>
        <v>0</v>
      </c>
      <c r="C15" s="2191">
        <v>0</v>
      </c>
      <c r="D15" s="2192">
        <v>0</v>
      </c>
      <c r="E15" s="2193">
        <v>0</v>
      </c>
      <c r="F15" s="2194">
        <v>0</v>
      </c>
      <c r="G15" s="2195">
        <v>0</v>
      </c>
      <c r="H15" s="2196">
        <v>0</v>
      </c>
      <c r="I15" s="2197">
        <v>0</v>
      </c>
      <c r="J15" s="2198">
        <v>0</v>
      </c>
      <c r="K15" s="2199">
        <v>0</v>
      </c>
      <c r="L15" s="2200">
        <v>0</v>
      </c>
      <c r="M15" s="2201">
        <v>0</v>
      </c>
      <c r="N15" s="2202">
        <v>0</v>
      </c>
      <c r="O15" s="2203">
        <v>0</v>
      </c>
      <c r="P15" s="2204">
        <v>0</v>
      </c>
      <c r="Q15" s="2205">
        <v>0</v>
      </c>
    </row>
    <row r="16" ht="21" customHeight="1">
      <c r="A16" s="2206" t="s">
        <v>295</v>
      </c>
      <c r="B16" s="845">
        <f>SUM(C16:Q16)</f>
        <v>69241243.83</v>
      </c>
      <c r="C16" s="845">
        <f>C6-C13</f>
        <v>0</v>
      </c>
      <c r="D16" s="845">
        <f>D6-D13</f>
        <v>69241243.83</v>
      </c>
      <c r="E16" s="845">
        <f>E6-E13</f>
        <v>0</v>
      </c>
      <c r="F16" s="845">
        <f>F6-F13</f>
        <v>0</v>
      </c>
      <c r="G16" s="845">
        <f>G6-G13</f>
        <v>0</v>
      </c>
      <c r="H16" s="845">
        <f>H6-H13</f>
        <v>0</v>
      </c>
      <c r="I16" s="845">
        <f>I6-I13</f>
        <v>0</v>
      </c>
      <c r="J16" s="845">
        <f>J6-J13</f>
        <v>0</v>
      </c>
      <c r="K16" s="845">
        <f>K6-K13</f>
        <v>0</v>
      </c>
      <c r="L16" s="845">
        <f>L6-L13</f>
        <v>0</v>
      </c>
      <c r="M16" s="845">
        <f>M6-M13</f>
        <v>0</v>
      </c>
      <c r="N16" s="845">
        <f>N6-N13</f>
        <v>0</v>
      </c>
      <c r="O16" s="845">
        <f>O6-O13</f>
        <v>0</v>
      </c>
      <c r="P16" s="845">
        <f>P6-P13</f>
        <v>0</v>
      </c>
      <c r="Q16" s="845">
        <f>Q6-Q13</f>
        <v>0</v>
      </c>
    </row>
    <row r="17" ht="21" customHeight="1">
      <c r="A17" s="2207" t="s">
        <v>296</v>
      </c>
      <c r="B17" s="2208" t="s">
        <v>68</v>
      </c>
      <c r="C17" s="2209" t="s">
        <v>68</v>
      </c>
      <c r="D17" s="2210" t="s">
        <v>68</v>
      </c>
      <c r="E17" s="2211" t="s">
        <v>68</v>
      </c>
      <c r="F17" s="2212" t="s">
        <v>68</v>
      </c>
      <c r="G17" s="2213" t="s">
        <v>68</v>
      </c>
      <c r="H17" s="2214" t="s">
        <v>68</v>
      </c>
      <c r="I17" s="2215" t="s">
        <v>68</v>
      </c>
      <c r="J17" s="2216" t="s">
        <v>68</v>
      </c>
      <c r="K17" s="2217" t="s">
        <v>68</v>
      </c>
      <c r="L17" s="2218" t="s">
        <v>68</v>
      </c>
      <c r="M17" s="2219" t="s">
        <v>68</v>
      </c>
      <c r="N17" s="2220" t="s">
        <v>68</v>
      </c>
      <c r="O17" s="2221" t="s">
        <v>68</v>
      </c>
      <c r="P17" s="2222" t="s">
        <v>68</v>
      </c>
      <c r="Q17" s="2223" t="s">
        <v>68</v>
      </c>
    </row>
    <row r="18" ht="21" customHeight="1">
      <c r="A18" s="2224" t="s">
        <v>285</v>
      </c>
      <c r="B18" s="845">
        <f>SUM(C18:Q18)</f>
        <v>113855829.29</v>
      </c>
      <c r="C18" s="845">
        <f>C19+C23+C21+C24</f>
        <v>0</v>
      </c>
      <c r="D18" s="845">
        <f>D19+D23+D21+D24</f>
        <v>81916682.13</v>
      </c>
      <c r="E18" s="845">
        <f>E19+E23+E21+E24</f>
        <v>31939147.16</v>
      </c>
      <c r="F18" s="845">
        <f>F19+F23+F21</f>
        <v>0</v>
      </c>
      <c r="G18" s="845">
        <f>G19+G23+G21</f>
        <v>0</v>
      </c>
      <c r="H18" s="845">
        <f>H19+H23+H21</f>
        <v>0</v>
      </c>
      <c r="I18" s="845">
        <f>I19+I23+I21</f>
        <v>0</v>
      </c>
      <c r="J18" s="845">
        <f>J19+J23+J21</f>
        <v>0</v>
      </c>
      <c r="K18" s="845">
        <f>K19+K23+K21</f>
        <v>0</v>
      </c>
      <c r="L18" s="845">
        <f>L19+L23+L21</f>
        <v>0</v>
      </c>
      <c r="M18" s="845">
        <f>M19+M23+M21</f>
        <v>0</v>
      </c>
      <c r="N18" s="845">
        <f>N19+N23+N21</f>
        <v>0</v>
      </c>
      <c r="O18" s="845">
        <f>O19+O23+O21</f>
        <v>0</v>
      </c>
      <c r="P18" s="845">
        <f>P19+P23+P21</f>
        <v>0</v>
      </c>
      <c r="Q18" s="845">
        <f>Q19+Q23+Q21</f>
        <v>0</v>
      </c>
    </row>
    <row r="19" ht="21" customHeight="1">
      <c r="A19" s="2225" t="s">
        <v>286</v>
      </c>
      <c r="B19" s="845">
        <f>SUM(C19:Q19)</f>
        <v>55363029.29</v>
      </c>
      <c r="C19" s="2226">
        <v>0</v>
      </c>
      <c r="D19" s="2227">
        <v>23423882.13</v>
      </c>
      <c r="E19" s="2228">
        <v>31939147.16</v>
      </c>
      <c r="F19" s="2229">
        <v>0</v>
      </c>
      <c r="G19" s="2230">
        <v>0</v>
      </c>
      <c r="H19" s="2231">
        <v>0</v>
      </c>
      <c r="I19" s="2232">
        <v>0</v>
      </c>
      <c r="J19" s="2233">
        <v>0</v>
      </c>
      <c r="K19" s="2234">
        <v>0</v>
      </c>
      <c r="L19" s="2235">
        <v>0</v>
      </c>
      <c r="M19" s="2236">
        <v>0</v>
      </c>
      <c r="N19" s="2237">
        <v>0</v>
      </c>
      <c r="O19" s="2238">
        <v>0</v>
      </c>
      <c r="P19" s="2239">
        <v>0</v>
      </c>
      <c r="Q19" s="2240">
        <v>0</v>
      </c>
    </row>
    <row r="20" ht="21" customHeight="1">
      <c r="A20" s="2241" t="s">
        <v>287</v>
      </c>
      <c r="B20" s="845">
        <f>SUM(C20:Q20)</f>
        <v>0</v>
      </c>
      <c r="C20" s="2242">
        <v>0</v>
      </c>
      <c r="D20" s="2243">
        <v>0</v>
      </c>
      <c r="E20" s="2244">
        <v>0</v>
      </c>
      <c r="F20" s="2245">
        <v>0</v>
      </c>
      <c r="G20" s="2246">
        <v>0</v>
      </c>
      <c r="H20" s="2247">
        <v>0</v>
      </c>
      <c r="I20" s="2248">
        <v>0</v>
      </c>
      <c r="J20" s="2249">
        <v>0</v>
      </c>
      <c r="K20" s="2250">
        <v>0</v>
      </c>
      <c r="L20" s="2251">
        <v>0</v>
      </c>
      <c r="M20" s="2252">
        <v>0</v>
      </c>
      <c r="N20" s="2253">
        <v>0</v>
      </c>
      <c r="O20" s="2254">
        <v>0</v>
      </c>
      <c r="P20" s="2255">
        <v>0</v>
      </c>
      <c r="Q20" s="2256">
        <v>0</v>
      </c>
    </row>
    <row r="21" ht="21" customHeight="1">
      <c r="A21" s="2257" t="s">
        <v>288</v>
      </c>
      <c r="B21" s="845">
        <f>SUM(C21:Q21)</f>
        <v>58492800</v>
      </c>
      <c r="C21" s="2258">
        <v>0</v>
      </c>
      <c r="D21" s="2259">
        <v>58492800</v>
      </c>
      <c r="E21" s="2260">
        <v>0</v>
      </c>
      <c r="F21" s="2261">
        <v>0</v>
      </c>
      <c r="G21" s="2262">
        <v>0</v>
      </c>
      <c r="H21" s="2263">
        <v>0</v>
      </c>
      <c r="I21" s="2264">
        <v>0</v>
      </c>
      <c r="J21" s="2265">
        <v>0</v>
      </c>
      <c r="K21" s="2266">
        <v>0</v>
      </c>
      <c r="L21" s="2267">
        <v>0</v>
      </c>
      <c r="M21" s="2268">
        <v>0</v>
      </c>
      <c r="N21" s="2269">
        <v>0</v>
      </c>
      <c r="O21" s="2270">
        <v>0</v>
      </c>
      <c r="P21" s="2271">
        <v>0</v>
      </c>
      <c r="Q21" s="2272">
        <v>0</v>
      </c>
    </row>
    <row r="22" ht="21" customHeight="1">
      <c r="A22" s="2273" t="s">
        <v>289</v>
      </c>
      <c r="B22" s="845">
        <f>C22+D22+E22</f>
        <v>58492800</v>
      </c>
      <c r="C22" s="2274">
        <v>0</v>
      </c>
      <c r="D22" s="2275">
        <v>58492800</v>
      </c>
      <c r="E22" s="2276">
        <v>0</v>
      </c>
      <c r="F22" s="2277" t="s">
        <v>68</v>
      </c>
      <c r="G22" s="2278" t="s">
        <v>68</v>
      </c>
      <c r="H22" s="2279" t="s">
        <v>68</v>
      </c>
      <c r="I22" s="2280" t="s">
        <v>68</v>
      </c>
      <c r="J22" s="2281" t="s">
        <v>68</v>
      </c>
      <c r="K22" s="2282" t="s">
        <v>68</v>
      </c>
      <c r="L22" s="2283" t="s">
        <v>68</v>
      </c>
      <c r="M22" s="2284" t="s">
        <v>68</v>
      </c>
      <c r="N22" s="2285" t="s">
        <v>68</v>
      </c>
      <c r="O22" s="2286" t="s">
        <v>68</v>
      </c>
      <c r="P22" s="2287" t="s">
        <v>68</v>
      </c>
      <c r="Q22" s="2288" t="s">
        <v>68</v>
      </c>
    </row>
    <row r="23" ht="21" customHeight="1">
      <c r="A23" s="2289" t="s">
        <v>290</v>
      </c>
      <c r="B23" s="845">
        <f>SUM(C23:Q23)</f>
        <v>0</v>
      </c>
      <c r="C23" s="2290">
        <v>0</v>
      </c>
      <c r="D23" s="2291">
        <v>0</v>
      </c>
      <c r="E23" s="2292">
        <v>0</v>
      </c>
      <c r="F23" s="2293">
        <v>0</v>
      </c>
      <c r="G23" s="2294">
        <v>0</v>
      </c>
      <c r="H23" s="2295">
        <v>0</v>
      </c>
      <c r="I23" s="2296">
        <v>0</v>
      </c>
      <c r="J23" s="2297">
        <v>0</v>
      </c>
      <c r="K23" s="2298">
        <v>0</v>
      </c>
      <c r="L23" s="2299">
        <v>0</v>
      </c>
      <c r="M23" s="2300">
        <v>0</v>
      </c>
      <c r="N23" s="2301">
        <v>0</v>
      </c>
      <c r="O23" s="2302">
        <v>0</v>
      </c>
      <c r="P23" s="2303">
        <v>0</v>
      </c>
      <c r="Q23" s="2304">
        <v>0</v>
      </c>
    </row>
    <row r="24" ht="21" customHeight="1">
      <c r="A24" s="2305" t="s">
        <v>291</v>
      </c>
      <c r="B24" s="845">
        <f>C24+D24+E24</f>
        <v>0</v>
      </c>
      <c r="C24" s="2306">
        <v>0</v>
      </c>
      <c r="D24" s="2307">
        <v>0</v>
      </c>
      <c r="E24" s="2308">
        <v>0</v>
      </c>
      <c r="F24" s="2309" t="s">
        <v>68</v>
      </c>
      <c r="G24" s="2310" t="s">
        <v>68</v>
      </c>
      <c r="H24" s="2311" t="s">
        <v>68</v>
      </c>
      <c r="I24" s="2312" t="s">
        <v>68</v>
      </c>
      <c r="J24" s="2313" t="s">
        <v>68</v>
      </c>
      <c r="K24" s="2314" t="s">
        <v>68</v>
      </c>
      <c r="L24" s="2315" t="s">
        <v>68</v>
      </c>
      <c r="M24" s="2316" t="s">
        <v>68</v>
      </c>
      <c r="N24" s="2317" t="s">
        <v>68</v>
      </c>
      <c r="O24" s="2318" t="s">
        <v>68</v>
      </c>
      <c r="P24" s="2319" t="s">
        <v>68</v>
      </c>
      <c r="Q24" s="2320" t="s">
        <v>68</v>
      </c>
    </row>
    <row r="25" ht="21" customHeight="1">
      <c r="A25" s="2321" t="s">
        <v>292</v>
      </c>
      <c r="B25" s="845">
        <f>SUM(C25:Q25)</f>
        <v>0</v>
      </c>
      <c r="C25" s="1549">
        <f>C26+C27</f>
        <v>0</v>
      </c>
      <c r="D25" s="1549">
        <f>D26+D27</f>
        <v>0</v>
      </c>
      <c r="E25" s="1549">
        <f>E26+E27</f>
        <v>0</v>
      </c>
      <c r="F25" s="1549">
        <f>F26+F27</f>
        <v>0</v>
      </c>
      <c r="G25" s="1549">
        <f>G26+G27</f>
        <v>0</v>
      </c>
      <c r="H25" s="1549">
        <f>H26+H27</f>
        <v>0</v>
      </c>
      <c r="I25" s="1549">
        <f>I26+I27</f>
        <v>0</v>
      </c>
      <c r="J25" s="1549">
        <f>J26+J27</f>
        <v>0</v>
      </c>
      <c r="K25" s="1549">
        <f>K26+K27</f>
        <v>0</v>
      </c>
      <c r="L25" s="1549">
        <f>L26+L27</f>
        <v>0</v>
      </c>
      <c r="M25" s="1549">
        <f>M26+M27</f>
        <v>0</v>
      </c>
      <c r="N25" s="1549">
        <f>N26+N27</f>
        <v>0</v>
      </c>
      <c r="O25" s="1549">
        <f>O26+O27</f>
        <v>0</v>
      </c>
      <c r="P25" s="1549">
        <f>P26+P27</f>
        <v>0</v>
      </c>
      <c r="Q25" s="1549">
        <f>Q26+Q27</f>
        <v>0</v>
      </c>
    </row>
    <row r="26" ht="21" customHeight="1">
      <c r="A26" s="2322" t="s">
        <v>293</v>
      </c>
      <c r="B26" s="845">
        <f>SUM(C26:Q26)</f>
        <v>0</v>
      </c>
      <c r="C26" s="2323">
        <v>0</v>
      </c>
      <c r="D26" s="2324">
        <v>0</v>
      </c>
      <c r="E26" s="2325">
        <v>0</v>
      </c>
      <c r="F26" s="2326">
        <v>0</v>
      </c>
      <c r="G26" s="2327">
        <v>0</v>
      </c>
      <c r="H26" s="2328">
        <v>0</v>
      </c>
      <c r="I26" s="2329">
        <v>0</v>
      </c>
      <c r="J26" s="2330">
        <v>0</v>
      </c>
      <c r="K26" s="2331">
        <v>0</v>
      </c>
      <c r="L26" s="2332">
        <v>0</v>
      </c>
      <c r="M26" s="2333">
        <v>0</v>
      </c>
      <c r="N26" s="2334">
        <v>0</v>
      </c>
      <c r="O26" s="2335">
        <v>0</v>
      </c>
      <c r="P26" s="2336">
        <v>0</v>
      </c>
      <c r="Q26" s="2337">
        <v>0</v>
      </c>
    </row>
    <row r="27" ht="21" customHeight="1">
      <c r="A27" s="2338" t="s">
        <v>294</v>
      </c>
      <c r="B27" s="845">
        <f>SUM(C27:Q27)</f>
        <v>0</v>
      </c>
      <c r="C27" s="2339">
        <v>0</v>
      </c>
      <c r="D27" s="2340">
        <v>0</v>
      </c>
      <c r="E27" s="2341">
        <v>0</v>
      </c>
      <c r="F27" s="2342">
        <v>0</v>
      </c>
      <c r="G27" s="2343">
        <v>0</v>
      </c>
      <c r="H27" s="2344">
        <v>0</v>
      </c>
      <c r="I27" s="2345">
        <v>0</v>
      </c>
      <c r="J27" s="2346">
        <v>0</v>
      </c>
      <c r="K27" s="2347">
        <v>0</v>
      </c>
      <c r="L27" s="2348">
        <v>0</v>
      </c>
      <c r="M27" s="2349">
        <v>0</v>
      </c>
      <c r="N27" s="2350">
        <v>0</v>
      </c>
      <c r="O27" s="2351">
        <v>0</v>
      </c>
      <c r="P27" s="2352">
        <v>0</v>
      </c>
      <c r="Q27" s="2353">
        <v>0</v>
      </c>
    </row>
    <row r="28" ht="21" customHeight="1">
      <c r="A28" s="2354" t="s">
        <v>295</v>
      </c>
      <c r="B28" s="845">
        <f>SUM(C28:Q28)</f>
        <v>113855829.29</v>
      </c>
      <c r="C28" s="845">
        <f>C18-C25</f>
        <v>0</v>
      </c>
      <c r="D28" s="845">
        <f>D18-D25</f>
        <v>81916682.13</v>
      </c>
      <c r="E28" s="845">
        <f>E18-E25</f>
        <v>31939147.16</v>
      </c>
      <c r="F28" s="845">
        <f>F18-F25</f>
        <v>0</v>
      </c>
      <c r="G28" s="845">
        <f>G18-G25</f>
        <v>0</v>
      </c>
      <c r="H28" s="845">
        <f>H18-H25</f>
        <v>0</v>
      </c>
      <c r="I28" s="845">
        <f>I18-I25</f>
        <v>0</v>
      </c>
      <c r="J28" s="845">
        <f>J18-J25</f>
        <v>0</v>
      </c>
      <c r="K28" s="845">
        <f>K18-K25</f>
        <v>0</v>
      </c>
      <c r="L28" s="845">
        <f>L18-L25</f>
        <v>0</v>
      </c>
      <c r="M28" s="845">
        <f>M18-M25</f>
        <v>0</v>
      </c>
      <c r="N28" s="845">
        <f>N18-N25</f>
        <v>0</v>
      </c>
      <c r="O28" s="845">
        <f>O18-O25</f>
        <v>0</v>
      </c>
      <c r="P28" s="845">
        <f>P18-P25</f>
        <v>0</v>
      </c>
      <c r="Q28" s="845">
        <f>Q18-Q25</f>
        <v>0</v>
      </c>
    </row>
    <row r="29" ht="1652.65">
      <c r="A29" s="102"/>
      <c r="B29" s="102"/>
      <c r="C29" s="102"/>
      <c r="D29" s="102"/>
      <c r="E29" s="102"/>
      <c r="F29" s="102"/>
      <c r="G29" s="102"/>
      <c r="H29" s="102"/>
      <c r="I29" s="102"/>
      <c r="J29" s="102"/>
      <c r="K29" s="102"/>
      <c r="L29" s="102"/>
      <c r="M29" s="102"/>
      <c r="N29" s="102"/>
      <c r="O29" s="102"/>
      <c r="P29" s="102"/>
      <c r="Q29" s="97" t="s">
        <v>297</v>
      </c>
    </row>
  </sheetData>
  <mergeCells>
    <mergeCell ref="A1:Q1"/>
  </mergeCells>
  <printOptions horizontalCentered="1"/>
  <pageMargins left="0.393700787401575" right="0.393700787401575" top="0.78740157480315" bottom="0.78740157480315" header="0.51181" footer="0.51181"/>
  <pageSetup paperSize="9" scale="80" pageOrder="overThenDown" orientation="landscape" errors="blank"/>
</worksheet>
</file>

<file path=xl/worksheets/sheet15.xml><?xml version="1.0" encoding="utf-8"?>
<worksheet xmlns="http://schemas.openxmlformats.org/spreadsheetml/2006/main" xmlns:r="http://schemas.openxmlformats.org/officeDocument/2006/relationships">
  <dimension ref="A1:Q16"/>
  <sheetViews>
    <sheetView showGridLines="0" topLeftCell="A1" zoomScaleNormal="100" zoomScalePageLayoutView="60" workbookViewId="0">
      <pane topLeftCell="B5" activePane="bottomRight" state="frozen"/>
      <selection activeCell="A1" sqref="A1"/>
    </sheetView>
  </sheetViews>
  <sheetFormatPr defaultColWidth="8" defaultRowHeight="14.25"/>
  <cols>
    <col min="1" max="1" width="25.5254901960784" style="16"/>
    <col min="2" max="2" width="20.3647058823529" style="16"/>
    <col min="3" max="3" width="20.3647058823529" style="16"/>
    <col min="4" max="4" width="20.3647058823529" style="16"/>
    <col min="5" max="5" width="20.3647058823529" style="16"/>
    <col min="6" max="6" width="20.3647058823529" style="16"/>
    <col min="7" max="7" width="20.3647058823529" style="16"/>
    <col min="8" max="8" width="20.3647058823529" style="16"/>
    <col min="9" max="9" width="20.3647058823529" style="16"/>
    <col min="10" max="10" width="20.3647058823529" style="16"/>
    <col min="11" max="11" width="20.3647058823529" style="16"/>
    <col min="12" max="12" width="20.3647058823529" style="16"/>
    <col min="13" max="13" width="20.3647058823529" style="16"/>
    <col min="14" max="14" width="20.3647058823529" style="16"/>
    <col min="15" max="15" width="20.3647058823529" style="16"/>
    <col min="16" max="16" width="20.3647058823529" style="16"/>
    <col min="17" max="17" width="20.3647058823529" style="16"/>
  </cols>
  <sheetData>
    <row r="1" ht="35.25" customHeight="1">
      <c r="A1" s="2355" t="s">
        <v>298</v>
      </c>
      <c r="B1" s="2356"/>
      <c r="C1" s="2357"/>
      <c r="D1" s="2358"/>
      <c r="E1" s="2359"/>
      <c r="F1" s="2360"/>
      <c r="G1" s="2361"/>
      <c r="H1" s="2362"/>
      <c r="I1" s="2363"/>
      <c r="J1" s="2364"/>
      <c r="K1" s="2365"/>
      <c r="L1" s="2366"/>
      <c r="M1" s="2367"/>
      <c r="N1" s="2368"/>
      <c r="O1" s="2369"/>
      <c r="P1" s="2370"/>
      <c r="Q1" s="2371"/>
    </row>
    <row r="2" ht="1652.65">
      <c r="A2" s="2372"/>
      <c r="B2" s="2373"/>
      <c r="C2" s="2374"/>
      <c r="D2" s="2375"/>
      <c r="E2" s="2376"/>
      <c r="F2" s="2377"/>
      <c r="G2" s="2378"/>
      <c r="H2" s="2379"/>
      <c r="I2" s="2380"/>
      <c r="J2" s="2381"/>
      <c r="K2" s="2382"/>
      <c r="L2" s="2383"/>
      <c r="M2" s="2384"/>
      <c r="N2" s="2385"/>
      <c r="O2" s="2386"/>
      <c r="P2" s="2387"/>
      <c r="Q2" s="2388" t="s">
        <v>299</v>
      </c>
    </row>
    <row r="3" ht="1652.65">
      <c r="A3" s="2389" t="s">
        <v>48</v>
      </c>
      <c r="B3" s="2390"/>
      <c r="C3" s="2391"/>
      <c r="D3" s="2392"/>
      <c r="E3" s="2393"/>
      <c r="F3" s="2394"/>
      <c r="G3" s="2395"/>
      <c r="H3" s="2396"/>
      <c r="I3" s="2397"/>
      <c r="J3" s="2398"/>
      <c r="K3" s="2399"/>
      <c r="L3" s="2400"/>
      <c r="M3" s="2401"/>
      <c r="N3" s="2402"/>
      <c r="O3" s="2403"/>
      <c r="P3" s="2404"/>
      <c r="Q3" s="2405" t="s">
        <v>49</v>
      </c>
    </row>
    <row r="4" ht="35.25" customHeight="1">
      <c r="A4" s="2406" t="s">
        <v>273</v>
      </c>
      <c r="B4" s="2407" t="s">
        <v>274</v>
      </c>
      <c r="C4" s="2408" t="s">
        <v>300</v>
      </c>
      <c r="D4" s="2409" t="s">
        <v>301</v>
      </c>
      <c r="E4" s="2410" t="s">
        <v>85</v>
      </c>
      <c r="F4" s="2411" t="s">
        <v>302</v>
      </c>
      <c r="G4" s="2412" t="s">
        <v>276</v>
      </c>
      <c r="H4" s="2413" t="s">
        <v>277</v>
      </c>
      <c r="I4" s="2414" t="s">
        <v>278</v>
      </c>
      <c r="J4" s="2415" t="s">
        <v>57</v>
      </c>
      <c r="K4" s="2416" t="s">
        <v>58</v>
      </c>
      <c r="L4" s="2417" t="s">
        <v>59</v>
      </c>
      <c r="M4" s="2418" t="s">
        <v>279</v>
      </c>
      <c r="N4" s="2419" t="s">
        <v>303</v>
      </c>
      <c r="O4" s="2420" t="s">
        <v>304</v>
      </c>
      <c r="P4" s="2421" t="s">
        <v>282</v>
      </c>
      <c r="Q4" s="2422" t="s">
        <v>283</v>
      </c>
    </row>
    <row r="5" ht="21" customHeight="1">
      <c r="A5" s="2423" t="s">
        <v>305</v>
      </c>
      <c r="B5" s="845">
        <f>SUM(C5:Q5)</f>
        <v>69241243.83</v>
      </c>
      <c r="C5" s="2424">
        <v>0</v>
      </c>
      <c r="D5" s="2425">
        <v>69241243.83</v>
      </c>
      <c r="E5" s="2426">
        <v>0</v>
      </c>
      <c r="F5" s="2427">
        <v>0</v>
      </c>
      <c r="G5" s="2428">
        <v>0</v>
      </c>
      <c r="H5" s="2429">
        <v>0</v>
      </c>
      <c r="I5" s="2430">
        <v>0</v>
      </c>
      <c r="J5" s="2431">
        <v>0</v>
      </c>
      <c r="K5" s="2432">
        <v>0</v>
      </c>
      <c r="L5" s="2433">
        <v>0</v>
      </c>
      <c r="M5" s="2434">
        <v>0</v>
      </c>
      <c r="N5" s="2435">
        <v>0</v>
      </c>
      <c r="O5" s="2436">
        <v>0</v>
      </c>
      <c r="P5" s="2437">
        <v>0</v>
      </c>
      <c r="Q5" s="2438">
        <v>0</v>
      </c>
    </row>
    <row r="6" ht="21" customHeight="1">
      <c r="A6" s="2439" t="s">
        <v>306</v>
      </c>
      <c r="B6" s="845">
        <f>SUM(C6:Q6)</f>
        <v>286853307.96</v>
      </c>
      <c r="C6" s="2440">
        <v>0</v>
      </c>
      <c r="D6" s="2441">
        <v>50573787.11</v>
      </c>
      <c r="E6" s="2442">
        <v>236279520.85</v>
      </c>
      <c r="F6" s="2443">
        <v>0</v>
      </c>
      <c r="G6" s="2444">
        <v>0</v>
      </c>
      <c r="H6" s="2445">
        <v>0</v>
      </c>
      <c r="I6" s="2446">
        <v>0</v>
      </c>
      <c r="J6" s="2447">
        <v>0</v>
      </c>
      <c r="K6" s="2448">
        <v>0</v>
      </c>
      <c r="L6" s="2449">
        <v>0</v>
      </c>
      <c r="M6" s="2450">
        <v>0</v>
      </c>
      <c r="N6" s="2451">
        <v>0</v>
      </c>
      <c r="O6" s="2452">
        <v>0</v>
      </c>
      <c r="P6" s="2453">
        <v>0</v>
      </c>
      <c r="Q6" s="2454">
        <v>0</v>
      </c>
    </row>
    <row r="7" ht="21" customHeight="1">
      <c r="A7" s="2455" t="s">
        <v>307</v>
      </c>
      <c r="B7" s="845">
        <f>SUM(C7:L7)+Q7</f>
        <v>231432564</v>
      </c>
      <c r="C7" s="2456">
        <v>0</v>
      </c>
      <c r="D7" s="2457">
        <v>8137250</v>
      </c>
      <c r="E7" s="2458">
        <v>223295314</v>
      </c>
      <c r="F7" s="2459">
        <v>0</v>
      </c>
      <c r="G7" s="2460">
        <v>0</v>
      </c>
      <c r="H7" s="2461">
        <v>0</v>
      </c>
      <c r="I7" s="2462">
        <v>0</v>
      </c>
      <c r="J7" s="2463">
        <v>0</v>
      </c>
      <c r="K7" s="2464">
        <v>0</v>
      </c>
      <c r="L7" s="2465">
        <v>0</v>
      </c>
      <c r="M7" s="2466" t="s">
        <v>68</v>
      </c>
      <c r="N7" s="2467" t="s">
        <v>68</v>
      </c>
      <c r="O7" s="2468" t="s">
        <v>68</v>
      </c>
      <c r="P7" s="2469" t="s">
        <v>68</v>
      </c>
      <c r="Q7" s="2470">
        <v>0</v>
      </c>
    </row>
    <row r="8" ht="21" customHeight="1">
      <c r="A8" s="2471" t="s">
        <v>308</v>
      </c>
      <c r="B8" s="845">
        <f>SUM(C8:L8)+Q8</f>
        <v>0</v>
      </c>
      <c r="C8" s="2472">
        <v>0</v>
      </c>
      <c r="D8" s="2473">
        <v>0</v>
      </c>
      <c r="E8" s="2474">
        <v>0</v>
      </c>
      <c r="F8" s="2475">
        <v>0</v>
      </c>
      <c r="G8" s="2476">
        <v>0</v>
      </c>
      <c r="H8" s="2477">
        <v>0</v>
      </c>
      <c r="I8" s="2478">
        <v>0</v>
      </c>
      <c r="J8" s="2479">
        <v>0</v>
      </c>
      <c r="K8" s="2480">
        <v>0</v>
      </c>
      <c r="L8" s="2481">
        <v>0</v>
      </c>
      <c r="M8" s="2482" t="s">
        <v>68</v>
      </c>
      <c r="N8" s="2483" t="s">
        <v>68</v>
      </c>
      <c r="O8" s="2484" t="s">
        <v>68</v>
      </c>
      <c r="P8" s="2485" t="s">
        <v>68</v>
      </c>
      <c r="Q8" s="2486">
        <v>0</v>
      </c>
    </row>
    <row r="9" ht="21" customHeight="1">
      <c r="A9" s="2487" t="s">
        <v>309</v>
      </c>
      <c r="B9" s="845">
        <f>SUM(C9:Q9)</f>
        <v>49367300</v>
      </c>
      <c r="C9" s="2488">
        <v>0</v>
      </c>
      <c r="D9" s="2489">
        <v>36921900</v>
      </c>
      <c r="E9" s="2490">
        <v>12445400</v>
      </c>
      <c r="F9" s="2491">
        <v>0</v>
      </c>
      <c r="G9" s="2492">
        <v>0</v>
      </c>
      <c r="H9" s="2493">
        <v>0</v>
      </c>
      <c r="I9" s="2494">
        <v>0</v>
      </c>
      <c r="J9" s="2495">
        <v>0</v>
      </c>
      <c r="K9" s="2496">
        <v>0</v>
      </c>
      <c r="L9" s="2497">
        <v>0</v>
      </c>
      <c r="M9" s="2498">
        <v>0</v>
      </c>
      <c r="N9" s="2499">
        <v>0</v>
      </c>
      <c r="O9" s="2500">
        <v>0</v>
      </c>
      <c r="P9" s="2501">
        <v>0</v>
      </c>
      <c r="Q9" s="2502">
        <v>0</v>
      </c>
    </row>
    <row r="10" ht="21" customHeight="1">
      <c r="A10" s="2503" t="s">
        <v>310</v>
      </c>
      <c r="B10" s="845">
        <f>SUM(C10:Q10)</f>
        <v>1133611.77</v>
      </c>
      <c r="C10" s="2504">
        <v>0</v>
      </c>
      <c r="D10" s="2505">
        <v>594804.92</v>
      </c>
      <c r="E10" s="2506">
        <v>538806.85</v>
      </c>
      <c r="F10" s="2507">
        <v>0</v>
      </c>
      <c r="G10" s="2508">
        <v>0</v>
      </c>
      <c r="H10" s="2509">
        <v>0</v>
      </c>
      <c r="I10" s="2510">
        <v>0</v>
      </c>
      <c r="J10" s="2511">
        <v>0</v>
      </c>
      <c r="K10" s="2512">
        <v>0</v>
      </c>
      <c r="L10" s="2513">
        <v>0</v>
      </c>
      <c r="M10" s="2514">
        <v>0</v>
      </c>
      <c r="N10" s="2515">
        <v>0</v>
      </c>
      <c r="O10" s="2516">
        <v>0</v>
      </c>
      <c r="P10" s="2517">
        <v>0</v>
      </c>
      <c r="Q10" s="2518">
        <v>0</v>
      </c>
    </row>
    <row r="11" ht="21" customHeight="1">
      <c r="A11" s="2519" t="s">
        <v>311</v>
      </c>
      <c r="B11" s="845">
        <f>SUM(C11:E11)</f>
        <v>1405440</v>
      </c>
      <c r="C11" s="2520">
        <v>0</v>
      </c>
      <c r="D11" s="2521">
        <v>1405440</v>
      </c>
      <c r="E11" s="2522">
        <v>0</v>
      </c>
      <c r="F11" s="2523" t="s">
        <v>68</v>
      </c>
      <c r="G11" s="2524" t="s">
        <v>68</v>
      </c>
      <c r="H11" s="2525" t="s">
        <v>68</v>
      </c>
      <c r="I11" s="2526" t="s">
        <v>68</v>
      </c>
      <c r="J11" s="2527" t="s">
        <v>68</v>
      </c>
      <c r="K11" s="2528" t="s">
        <v>68</v>
      </c>
      <c r="L11" s="2529" t="s">
        <v>68</v>
      </c>
      <c r="M11" s="2530" t="s">
        <v>68</v>
      </c>
      <c r="N11" s="2531" t="s">
        <v>68</v>
      </c>
      <c r="O11" s="2532" t="s">
        <v>68</v>
      </c>
      <c r="P11" s="2533" t="s">
        <v>68</v>
      </c>
      <c r="Q11" s="2534" t="s">
        <v>68</v>
      </c>
    </row>
    <row r="12" ht="21" customHeight="1">
      <c r="A12" s="2535" t="s">
        <v>312</v>
      </c>
      <c r="B12" s="845">
        <f>SUM(C12:Q12)</f>
        <v>242238722.5</v>
      </c>
      <c r="C12" s="2536">
        <v>0</v>
      </c>
      <c r="D12" s="2537">
        <v>37898348.81</v>
      </c>
      <c r="E12" s="2538">
        <v>204340373.69</v>
      </c>
      <c r="F12" s="2539">
        <v>0</v>
      </c>
      <c r="G12" s="2540">
        <v>0</v>
      </c>
      <c r="H12" s="2541">
        <v>0</v>
      </c>
      <c r="I12" s="2542">
        <v>0</v>
      </c>
      <c r="J12" s="2543">
        <v>0</v>
      </c>
      <c r="K12" s="2544">
        <v>0</v>
      </c>
      <c r="L12" s="2545">
        <v>0</v>
      </c>
      <c r="M12" s="2546">
        <v>0</v>
      </c>
      <c r="N12" s="2547">
        <v>0</v>
      </c>
      <c r="O12" s="2548">
        <v>0</v>
      </c>
      <c r="P12" s="2549">
        <v>0</v>
      </c>
      <c r="Q12" s="2550">
        <v>0</v>
      </c>
    </row>
    <row r="13" ht="21" customHeight="1">
      <c r="A13" s="2551" t="s">
        <v>313</v>
      </c>
      <c r="B13" s="845">
        <f>SUM(C13:Q13)</f>
        <v>150274188.8</v>
      </c>
      <c r="C13" s="2552">
        <v>0</v>
      </c>
      <c r="D13" s="2553">
        <v>37898348.81</v>
      </c>
      <c r="E13" s="2554">
        <v>112375839.99</v>
      </c>
      <c r="F13" s="2555">
        <v>0</v>
      </c>
      <c r="G13" s="2556">
        <v>0</v>
      </c>
      <c r="H13" s="2557">
        <v>0</v>
      </c>
      <c r="I13" s="2558">
        <v>0</v>
      </c>
      <c r="J13" s="2559">
        <v>0</v>
      </c>
      <c r="K13" s="2560">
        <v>0</v>
      </c>
      <c r="L13" s="2561">
        <v>0</v>
      </c>
      <c r="M13" s="2562">
        <v>0</v>
      </c>
      <c r="N13" s="2563">
        <v>0</v>
      </c>
      <c r="O13" s="2564">
        <v>0</v>
      </c>
      <c r="P13" s="2565">
        <v>0</v>
      </c>
      <c r="Q13" s="2566">
        <v>0</v>
      </c>
    </row>
    <row r="14" ht="21" customHeight="1">
      <c r="A14" s="2567" t="s">
        <v>314</v>
      </c>
      <c r="B14" s="845">
        <f>SUM(C14:Q14)</f>
        <v>44614585.46</v>
      </c>
      <c r="C14" s="845">
        <f>C6-C12</f>
        <v>0</v>
      </c>
      <c r="D14" s="845">
        <f>D6-D12</f>
        <v>12675438.3</v>
      </c>
      <c r="E14" s="845">
        <f>E6-E12</f>
        <v>31939147.16</v>
      </c>
      <c r="F14" s="845">
        <f>F6-F12</f>
        <v>0</v>
      </c>
      <c r="G14" s="845">
        <f>G6-G12</f>
        <v>0</v>
      </c>
      <c r="H14" s="845">
        <f>H6-H12</f>
        <v>0</v>
      </c>
      <c r="I14" s="845">
        <f>I6-I12</f>
        <v>0</v>
      </c>
      <c r="J14" s="845">
        <f>J6-J12</f>
        <v>0</v>
      </c>
      <c r="K14" s="845">
        <f>K6-K12</f>
        <v>0</v>
      </c>
      <c r="L14" s="845">
        <f>L6-L12</f>
        <v>0</v>
      </c>
      <c r="M14" s="845">
        <f>M6-M12</f>
        <v>0</v>
      </c>
      <c r="N14" s="845">
        <f>N6-N12</f>
        <v>0</v>
      </c>
      <c r="O14" s="845">
        <f>O6-O12</f>
        <v>0</v>
      </c>
      <c r="P14" s="845">
        <f>P6-P12</f>
        <v>0</v>
      </c>
      <c r="Q14" s="845">
        <f>Q6-Q12</f>
        <v>0</v>
      </c>
    </row>
    <row r="15" ht="21" customHeight="1">
      <c r="A15" s="2568" t="s">
        <v>315</v>
      </c>
      <c r="B15" s="845">
        <f>SUM(C15:Q15)</f>
        <v>113855829.29</v>
      </c>
      <c r="C15" s="845">
        <f>C5+C14</f>
        <v>0</v>
      </c>
      <c r="D15" s="845">
        <f>D5+D14</f>
        <v>81916682.13</v>
      </c>
      <c r="E15" s="845">
        <f>E5+E14</f>
        <v>31939147.16</v>
      </c>
      <c r="F15" s="845">
        <f>F5+F14</f>
        <v>0</v>
      </c>
      <c r="G15" s="845">
        <f>G5+G14</f>
        <v>0</v>
      </c>
      <c r="H15" s="845">
        <f>H5+H14</f>
        <v>0</v>
      </c>
      <c r="I15" s="845">
        <f>I5+I14</f>
        <v>0</v>
      </c>
      <c r="J15" s="845">
        <f>J5+J14</f>
        <v>0</v>
      </c>
      <c r="K15" s="845">
        <f>K5+K14</f>
        <v>0</v>
      </c>
      <c r="L15" s="845">
        <f>L5+L14</f>
        <v>0</v>
      </c>
      <c r="M15" s="845">
        <f>M5+M14</f>
        <v>0</v>
      </c>
      <c r="N15" s="845">
        <f>N5+N14</f>
        <v>0</v>
      </c>
      <c r="O15" s="845">
        <f>O5+O14</f>
        <v>0</v>
      </c>
      <c r="P15" s="845">
        <f>P5+P14</f>
        <v>0</v>
      </c>
      <c r="Q15" s="845">
        <f>Q5+Q14</f>
        <v>0</v>
      </c>
    </row>
    <row r="16" ht="1652.65">
      <c r="A16" s="102"/>
      <c r="B16" s="102"/>
      <c r="C16" s="102"/>
      <c r="D16" s="102"/>
      <c r="E16" s="102"/>
      <c r="F16" s="102"/>
      <c r="G16" s="102"/>
      <c r="H16" s="102"/>
      <c r="I16" s="102"/>
      <c r="J16" s="102"/>
      <c r="K16" s="102"/>
      <c r="L16" s="102"/>
      <c r="M16" s="102"/>
      <c r="N16" s="102"/>
      <c r="O16" s="102"/>
      <c r="P16" s="102"/>
      <c r="Q16" s="97" t="s">
        <v>316</v>
      </c>
    </row>
  </sheetData>
  <mergeCells>
    <mergeCell ref="A1:Q1"/>
  </mergeCells>
  <printOptions horizontalCentered="1"/>
  <pageMargins left="0.393700787401575" right="0.393700787401575" top="0.78740157480315" bottom="0.78740157480315" header="0.51181" footer="0.51181"/>
  <pageSetup paperSize="9" scale="60" pageOrder="overThenDown" orientation="landscape" errors="blank"/>
</worksheet>
</file>

<file path=xl/worksheets/sheet16.xml><?xml version="1.0" encoding="utf-8"?>
<worksheet xmlns="http://schemas.openxmlformats.org/spreadsheetml/2006/main" xmlns:r="http://schemas.openxmlformats.org/officeDocument/2006/relationships">
  <dimension ref="A1:L22"/>
  <sheetViews>
    <sheetView showGridLines="0" topLeftCell="A1" zoomScaleNormal="100" zoomScalePageLayoutView="60" workbookViewId="0">
      <pane topLeftCell="B9" activePane="bottomRight" state="frozen"/>
      <selection activeCell="A1" sqref="A1"/>
    </sheetView>
  </sheetViews>
  <sheetFormatPr defaultColWidth="8" defaultRowHeight="14.25"/>
  <cols>
    <col min="1" max="1" width="19.5019607843137" style="16"/>
    <col min="2" max="2" width="20.3647058823529" style="16"/>
    <col min="3" max="3" width="20.3647058823529" style="16"/>
    <col min="4" max="4" width="20.3647058823529" style="16"/>
    <col min="5" max="5" width="20.3647058823529" style="16"/>
    <col min="6" max="6" width="20.3647058823529" style="16"/>
    <col min="7" max="7" width="20.3647058823529" style="16"/>
    <col min="8" max="8" width="20.3647058823529" style="16"/>
    <col min="9" max="9" width="20.3647058823529" style="16"/>
    <col min="10" max="10" width="20.3647058823529" style="16"/>
    <col min="11" max="11" width="20.3647058823529" style="16"/>
    <col min="12" max="12" width="20.3647058823529" style="16"/>
  </cols>
  <sheetData>
    <row r="1" ht="35.25" customHeight="1">
      <c r="A1" s="2569" t="s">
        <v>317</v>
      </c>
      <c r="B1" s="2570"/>
      <c r="C1" s="2571"/>
      <c r="D1" s="2572"/>
      <c r="E1" s="2573"/>
      <c r="F1" s="2574"/>
      <c r="G1" s="2575"/>
      <c r="H1" s="2576"/>
      <c r="I1" s="2577"/>
      <c r="J1" s="2578"/>
      <c r="K1" s="2579"/>
      <c r="L1" s="2580"/>
    </row>
    <row r="2" ht="1652.65">
      <c r="A2" s="2581"/>
      <c r="B2" s="2582"/>
      <c r="C2" s="2583"/>
      <c r="D2" s="2584"/>
      <c r="E2" s="2585"/>
      <c r="F2" s="2586"/>
      <c r="G2" s="2587"/>
      <c r="H2" s="2588"/>
      <c r="I2" s="2589"/>
      <c r="J2" s="2590"/>
      <c r="K2" s="2591"/>
      <c r="L2" s="2592" t="s">
        <v>318</v>
      </c>
    </row>
    <row r="3" ht="1652.65">
      <c r="A3" s="2593" t="s">
        <v>48</v>
      </c>
      <c r="B3" s="2594"/>
      <c r="C3" s="2595"/>
      <c r="D3" s="2596"/>
      <c r="E3" s="2597"/>
      <c r="F3" s="2598"/>
      <c r="G3" s="2599"/>
      <c r="H3" s="2600"/>
      <c r="I3" s="2601"/>
      <c r="J3" s="2602"/>
      <c r="K3" s="2603"/>
      <c r="L3" s="2604" t="s">
        <v>49</v>
      </c>
    </row>
    <row r="4" ht="35.25" customHeight="1">
      <c r="A4" s="2605" t="s">
        <v>319</v>
      </c>
      <c r="B4" s="2606" t="s">
        <v>82</v>
      </c>
      <c r="C4" s="2607" t="s">
        <v>52</v>
      </c>
      <c r="D4" s="2608" t="s">
        <v>53</v>
      </c>
      <c r="E4" s="2609" t="s">
        <v>54</v>
      </c>
      <c r="F4" s="2610" t="s">
        <v>55</v>
      </c>
      <c r="G4" s="2611" t="s">
        <v>276</v>
      </c>
      <c r="H4" s="2612" t="s">
        <v>320</v>
      </c>
      <c r="I4" s="2613" t="s">
        <v>321</v>
      </c>
      <c r="J4" s="2614" t="s">
        <v>57</v>
      </c>
      <c r="K4" s="2615" t="s">
        <v>58</v>
      </c>
      <c r="L4" s="2616" t="s">
        <v>59</v>
      </c>
    </row>
    <row r="5" ht="21" customHeight="1">
      <c r="A5" s="2617" t="s">
        <v>322</v>
      </c>
      <c r="B5" s="845">
        <f>SUM(C5:L5)</f>
        <v>0</v>
      </c>
      <c r="C5" s="845">
        <f>SUM(C6:C8)</f>
        <v>0</v>
      </c>
      <c r="D5" s="845">
        <f>SUM(D6:D8)</f>
        <v>0</v>
      </c>
      <c r="E5" s="845">
        <f>SUM(E6:E8)</f>
        <v>0</v>
      </c>
      <c r="F5" s="845">
        <f>SUM(F6:F8)</f>
        <v>0</v>
      </c>
      <c r="G5" s="845">
        <f>SUM(G6:G8)</f>
        <v>0</v>
      </c>
      <c r="H5" s="845">
        <f>SUM(H6:H8)</f>
        <v>0</v>
      </c>
      <c r="I5" s="845">
        <f>SUM(I6:I8)</f>
        <v>0</v>
      </c>
      <c r="J5" s="845">
        <f>SUM(J6:J8)</f>
        <v>0</v>
      </c>
      <c r="K5" s="845">
        <f>SUM(K6:K8)</f>
        <v>0</v>
      </c>
      <c r="L5" s="845">
        <f>SUM(L6:L8)</f>
        <v>0</v>
      </c>
    </row>
    <row r="6" ht="21" customHeight="1">
      <c r="A6" s="2618" t="s">
        <v>323</v>
      </c>
      <c r="B6" s="845">
        <f>SUM(C6:L6)</f>
        <v>0</v>
      </c>
      <c r="C6" s="2619">
        <v>0</v>
      </c>
      <c r="D6" s="2620">
        <v>0</v>
      </c>
      <c r="E6" s="2621">
        <v>0</v>
      </c>
      <c r="F6" s="2622">
        <v>0</v>
      </c>
      <c r="G6" s="2623">
        <v>0</v>
      </c>
      <c r="H6" s="2624">
        <v>0</v>
      </c>
      <c r="I6" s="2625">
        <v>0</v>
      </c>
      <c r="J6" s="2626">
        <v>0</v>
      </c>
      <c r="K6" s="2627">
        <v>0</v>
      </c>
      <c r="L6" s="2628">
        <v>0</v>
      </c>
    </row>
    <row r="7" ht="21" customHeight="1">
      <c r="A7" s="2629" t="s">
        <v>324</v>
      </c>
      <c r="B7" s="845">
        <f>SUM(C7:L7)</f>
        <v>0</v>
      </c>
      <c r="C7" s="2630">
        <v>0</v>
      </c>
      <c r="D7" s="2631">
        <v>0</v>
      </c>
      <c r="E7" s="2632">
        <v>0</v>
      </c>
      <c r="F7" s="2633">
        <v>0</v>
      </c>
      <c r="G7" s="2634">
        <v>0</v>
      </c>
      <c r="H7" s="2635">
        <v>0</v>
      </c>
      <c r="I7" s="2636">
        <v>0</v>
      </c>
      <c r="J7" s="2637">
        <v>0</v>
      </c>
      <c r="K7" s="2638">
        <v>0</v>
      </c>
      <c r="L7" s="2639">
        <v>0</v>
      </c>
    </row>
    <row r="8" ht="21" customHeight="1">
      <c r="A8" s="2640" t="s">
        <v>325</v>
      </c>
      <c r="B8" s="845">
        <f>SUM(C8:L8)</f>
        <v>0</v>
      </c>
      <c r="C8" s="2641">
        <v>0</v>
      </c>
      <c r="D8" s="2642">
        <v>0</v>
      </c>
      <c r="E8" s="2643">
        <v>0</v>
      </c>
      <c r="F8" s="2644">
        <v>0</v>
      </c>
      <c r="G8" s="2645">
        <v>0</v>
      </c>
      <c r="H8" s="2646">
        <v>0</v>
      </c>
      <c r="I8" s="2647">
        <v>0</v>
      </c>
      <c r="J8" s="2648">
        <v>0</v>
      </c>
      <c r="K8" s="2649">
        <v>0</v>
      </c>
      <c r="L8" s="2650">
        <v>0</v>
      </c>
    </row>
    <row r="9" ht="21" customHeight="1">
      <c r="A9" s="2651" t="s">
        <v>326</v>
      </c>
      <c r="B9" s="845">
        <f>SUM(C9:L9)</f>
        <v>7058700</v>
      </c>
      <c r="C9" s="845">
        <f>SUM(C10:C13)</f>
        <v>0</v>
      </c>
      <c r="D9" s="845">
        <f>SUM(D10:D13)</f>
        <v>2058700</v>
      </c>
      <c r="E9" s="845">
        <f>SUM(E10:E13)</f>
        <v>5000000</v>
      </c>
      <c r="F9" s="845">
        <f>SUM(F10:F13)</f>
        <v>0</v>
      </c>
      <c r="G9" s="845">
        <f>SUM(G10:G13)</f>
        <v>0</v>
      </c>
      <c r="H9" s="845">
        <f>SUM(H10:H13)</f>
        <v>0</v>
      </c>
      <c r="I9" s="845">
        <f>SUM(I10:I13)</f>
        <v>0</v>
      </c>
      <c r="J9" s="845">
        <f>SUM(J10:J13)</f>
        <v>0</v>
      </c>
      <c r="K9" s="845">
        <f>SUM(K10:K13)</f>
        <v>0</v>
      </c>
      <c r="L9" s="845">
        <f>SUM(L10:L13)</f>
        <v>0</v>
      </c>
    </row>
    <row r="10" ht="21" customHeight="1">
      <c r="A10" s="2652" t="s">
        <v>327</v>
      </c>
      <c r="B10" s="845">
        <f>SUM(C10:L10)</f>
        <v>0</v>
      </c>
      <c r="C10" s="2653">
        <v>0</v>
      </c>
      <c r="D10" s="2654">
        <v>0</v>
      </c>
      <c r="E10" s="2655">
        <v>0</v>
      </c>
      <c r="F10" s="2656">
        <v>0</v>
      </c>
      <c r="G10" s="2657">
        <v>0</v>
      </c>
      <c r="H10" s="2658">
        <v>0</v>
      </c>
      <c r="I10" s="2659">
        <v>0</v>
      </c>
      <c r="J10" s="2660">
        <v>0</v>
      </c>
      <c r="K10" s="2661">
        <v>0</v>
      </c>
      <c r="L10" s="2662">
        <v>0</v>
      </c>
    </row>
    <row r="11" ht="21" customHeight="1">
      <c r="A11" s="2663" t="s">
        <v>328</v>
      </c>
      <c r="B11" s="845">
        <f>SUM(C11:L11)</f>
        <v>0</v>
      </c>
      <c r="C11" s="2664">
        <v>0</v>
      </c>
      <c r="D11" s="2665">
        <v>0</v>
      </c>
      <c r="E11" s="2666">
        <v>0</v>
      </c>
      <c r="F11" s="2667">
        <v>0</v>
      </c>
      <c r="G11" s="2668">
        <v>0</v>
      </c>
      <c r="H11" s="2669">
        <v>0</v>
      </c>
      <c r="I11" s="2670">
        <v>0</v>
      </c>
      <c r="J11" s="2671">
        <v>0</v>
      </c>
      <c r="K11" s="2672">
        <v>0</v>
      </c>
      <c r="L11" s="2673">
        <v>0</v>
      </c>
    </row>
    <row r="12" ht="21" customHeight="1">
      <c r="A12" s="2674" t="s">
        <v>329</v>
      </c>
      <c r="B12" s="845">
        <f>SUM(C12:L12)</f>
        <v>0</v>
      </c>
      <c r="C12" s="2675">
        <v>0</v>
      </c>
      <c r="D12" s="2676">
        <v>0</v>
      </c>
      <c r="E12" s="2677">
        <v>0</v>
      </c>
      <c r="F12" s="2678">
        <v>0</v>
      </c>
      <c r="G12" s="2679">
        <v>0</v>
      </c>
      <c r="H12" s="2680">
        <v>0</v>
      </c>
      <c r="I12" s="2681">
        <v>0</v>
      </c>
      <c r="J12" s="2682">
        <v>0</v>
      </c>
      <c r="K12" s="2683">
        <v>0</v>
      </c>
      <c r="L12" s="2684">
        <v>0</v>
      </c>
    </row>
    <row r="13" ht="21" customHeight="1">
      <c r="A13" s="2685" t="s">
        <v>330</v>
      </c>
      <c r="B13" s="845">
        <f>SUM(C13:L13)</f>
        <v>7058700</v>
      </c>
      <c r="C13" s="2686">
        <v>0</v>
      </c>
      <c r="D13" s="2687">
        <v>2058700</v>
      </c>
      <c r="E13" s="2688">
        <v>5000000</v>
      </c>
      <c r="F13" s="2689">
        <v>0</v>
      </c>
      <c r="G13" s="2690">
        <v>0</v>
      </c>
      <c r="H13" s="2691">
        <v>0</v>
      </c>
      <c r="I13" s="2692">
        <v>0</v>
      </c>
      <c r="J13" s="2693">
        <v>0</v>
      </c>
      <c r="K13" s="2694">
        <v>0</v>
      </c>
      <c r="L13" s="2695">
        <v>0</v>
      </c>
    </row>
    <row r="14" ht="21" customHeight="1">
      <c r="A14" s="2696" t="s">
        <v>331</v>
      </c>
      <c r="B14" s="845">
        <f>SUM(C14:L14)</f>
        <v>49367300</v>
      </c>
      <c r="C14" s="845">
        <f>SUM(C15:C17)</f>
        <v>0</v>
      </c>
      <c r="D14" s="845">
        <f>SUM(D15:D17)</f>
        <v>36921900</v>
      </c>
      <c r="E14" s="845">
        <f>SUM(E15:E17)</f>
        <v>12445400</v>
      </c>
      <c r="F14" s="845">
        <f>SUM(F15:F17)</f>
        <v>0</v>
      </c>
      <c r="G14" s="845">
        <f>SUM(G15:G17)</f>
        <v>0</v>
      </c>
      <c r="H14" s="845">
        <f>SUM(H15:H17)</f>
        <v>0</v>
      </c>
      <c r="I14" s="845">
        <f>SUM(I15:I17)</f>
        <v>0</v>
      </c>
      <c r="J14" s="845">
        <f>SUM(J15:J17)</f>
        <v>0</v>
      </c>
      <c r="K14" s="845">
        <f>SUM(K15:K17)</f>
        <v>0</v>
      </c>
      <c r="L14" s="845">
        <f>SUM(L15:L17)</f>
        <v>0</v>
      </c>
    </row>
    <row r="15" ht="21" customHeight="1">
      <c r="A15" s="2697" t="s">
        <v>323</v>
      </c>
      <c r="B15" s="845">
        <f>SUM(C15:L15)</f>
        <v>0</v>
      </c>
      <c r="C15" s="2698">
        <v>0</v>
      </c>
      <c r="D15" s="2699">
        <v>0</v>
      </c>
      <c r="E15" s="2700">
        <v>0</v>
      </c>
      <c r="F15" s="2701">
        <v>0</v>
      </c>
      <c r="G15" s="2702">
        <v>0</v>
      </c>
      <c r="H15" s="2703">
        <v>0</v>
      </c>
      <c r="I15" s="2704">
        <v>0</v>
      </c>
      <c r="J15" s="2705">
        <v>0</v>
      </c>
      <c r="K15" s="2706">
        <v>0</v>
      </c>
      <c r="L15" s="2707">
        <v>0</v>
      </c>
    </row>
    <row r="16" ht="21" customHeight="1">
      <c r="A16" s="2708" t="s">
        <v>324</v>
      </c>
      <c r="B16" s="845">
        <f>SUM(C16:L16)</f>
        <v>0</v>
      </c>
      <c r="C16" s="2709">
        <v>0</v>
      </c>
      <c r="D16" s="2710">
        <v>0</v>
      </c>
      <c r="E16" s="2711">
        <v>0</v>
      </c>
      <c r="F16" s="2712">
        <v>0</v>
      </c>
      <c r="G16" s="2713">
        <v>0</v>
      </c>
      <c r="H16" s="2714">
        <v>0</v>
      </c>
      <c r="I16" s="2715">
        <v>0</v>
      </c>
      <c r="J16" s="2716">
        <v>0</v>
      </c>
      <c r="K16" s="2717">
        <v>0</v>
      </c>
      <c r="L16" s="2718">
        <v>0</v>
      </c>
    </row>
    <row r="17" ht="21" customHeight="1">
      <c r="A17" s="2719" t="s">
        <v>325</v>
      </c>
      <c r="B17" s="845">
        <f>SUM(C17:L17)</f>
        <v>49367300</v>
      </c>
      <c r="C17" s="2720">
        <v>0</v>
      </c>
      <c r="D17" s="2721">
        <v>36921900</v>
      </c>
      <c r="E17" s="2722">
        <v>12445400</v>
      </c>
      <c r="F17" s="2723">
        <v>0</v>
      </c>
      <c r="G17" s="2724">
        <v>0</v>
      </c>
      <c r="H17" s="2725">
        <v>0</v>
      </c>
      <c r="I17" s="2726">
        <v>0</v>
      </c>
      <c r="J17" s="2727">
        <v>0</v>
      </c>
      <c r="K17" s="2728">
        <v>0</v>
      </c>
      <c r="L17" s="2729">
        <v>0</v>
      </c>
    </row>
    <row r="18" ht="21" customHeight="1">
      <c r="A18" s="2730" t="s">
        <v>332</v>
      </c>
      <c r="B18" s="845">
        <f>SUM(C18:L18)</f>
        <v>0</v>
      </c>
      <c r="C18" s="845">
        <f>SUM(C19:C21)</f>
        <v>0</v>
      </c>
      <c r="D18" s="845">
        <f>SUM(D19:D21)</f>
        <v>0</v>
      </c>
      <c r="E18" s="845">
        <f>SUM(E19:E21)</f>
        <v>0</v>
      </c>
      <c r="F18" s="845">
        <f>SUM(F19:F21)</f>
        <v>0</v>
      </c>
      <c r="G18" s="845">
        <f>SUM(G19:G21)</f>
        <v>0</v>
      </c>
      <c r="H18" s="845">
        <f>SUM(H19:H21)</f>
        <v>0</v>
      </c>
      <c r="I18" s="845">
        <f>SUM(I19:I21)</f>
        <v>0</v>
      </c>
      <c r="J18" s="845">
        <f>SUM(J19:J21)</f>
        <v>0</v>
      </c>
      <c r="K18" s="845">
        <f>SUM(K19:K21)</f>
        <v>0</v>
      </c>
      <c r="L18" s="845">
        <f>SUM(L19:L21)</f>
        <v>0</v>
      </c>
    </row>
    <row r="19" ht="21" customHeight="1">
      <c r="A19" s="2731" t="s">
        <v>323</v>
      </c>
      <c r="B19" s="845">
        <f>SUM(C19:L19)</f>
        <v>0</v>
      </c>
      <c r="C19" s="2732">
        <v>0</v>
      </c>
      <c r="D19" s="2733">
        <v>0</v>
      </c>
      <c r="E19" s="2734">
        <v>0</v>
      </c>
      <c r="F19" s="2735">
        <v>0</v>
      </c>
      <c r="G19" s="2736">
        <v>0</v>
      </c>
      <c r="H19" s="2737">
        <v>0</v>
      </c>
      <c r="I19" s="2738">
        <v>0</v>
      </c>
      <c r="J19" s="2739">
        <v>0</v>
      </c>
      <c r="K19" s="2740">
        <v>0</v>
      </c>
      <c r="L19" s="2741">
        <v>0</v>
      </c>
    </row>
    <row r="20" ht="21" customHeight="1">
      <c r="A20" s="2742" t="s">
        <v>324</v>
      </c>
      <c r="B20" s="845">
        <f>SUM(C20:L20)</f>
        <v>0</v>
      </c>
      <c r="C20" s="2743">
        <v>0</v>
      </c>
      <c r="D20" s="2744">
        <v>0</v>
      </c>
      <c r="E20" s="2745">
        <v>0</v>
      </c>
      <c r="F20" s="2746">
        <v>0</v>
      </c>
      <c r="G20" s="2747">
        <v>0</v>
      </c>
      <c r="H20" s="2748">
        <v>0</v>
      </c>
      <c r="I20" s="2749">
        <v>0</v>
      </c>
      <c r="J20" s="2750">
        <v>0</v>
      </c>
      <c r="K20" s="2751">
        <v>0</v>
      </c>
      <c r="L20" s="2752">
        <v>0</v>
      </c>
    </row>
    <row r="21" ht="21" customHeight="1">
      <c r="A21" s="2753" t="s">
        <v>325</v>
      </c>
      <c r="B21" s="845">
        <f>SUM(C21:L21)</f>
        <v>0</v>
      </c>
      <c r="C21" s="2754">
        <v>0</v>
      </c>
      <c r="D21" s="2755">
        <v>0</v>
      </c>
      <c r="E21" s="2756">
        <v>0</v>
      </c>
      <c r="F21" s="2757">
        <v>0</v>
      </c>
      <c r="G21" s="2758">
        <v>0</v>
      </c>
      <c r="H21" s="2759">
        <v>0</v>
      </c>
      <c r="I21" s="2760">
        <v>0</v>
      </c>
      <c r="J21" s="2761">
        <v>0</v>
      </c>
      <c r="K21" s="2762">
        <v>0</v>
      </c>
      <c r="L21" s="2763">
        <v>0</v>
      </c>
    </row>
    <row r="22" ht="1652.65">
      <c r="A22" s="144"/>
      <c r="B22" s="144"/>
      <c r="C22" s="144"/>
      <c r="D22" s="144"/>
      <c r="E22" s="144"/>
      <c r="F22" s="144"/>
      <c r="G22" s="144"/>
      <c r="H22" s="144"/>
      <c r="I22" s="144"/>
      <c r="J22" s="144"/>
      <c r="K22" s="144"/>
      <c r="L22" s="97" t="s">
        <v>333</v>
      </c>
    </row>
  </sheetData>
  <mergeCells>
    <mergeCell ref="A1:L1"/>
  </mergeCells>
  <printOptions horizontalCentered="1"/>
  <pageMargins left="0.393700787401575" right="0.393700787401575" top="0.78740157480315" bottom="0.78740157480315" header="0.51181" footer="0.51181"/>
  <pageSetup paperSize="9" scale="75" pageOrder="overThenDown" orientation="landscape" errors="blank"/>
</worksheet>
</file>

<file path=xl/worksheets/sheet17.xml><?xml version="1.0" encoding="utf-8"?>
<worksheet xmlns="http://schemas.openxmlformats.org/spreadsheetml/2006/main" xmlns:r="http://schemas.openxmlformats.org/officeDocument/2006/relationships">
  <dimension ref="A1:I36"/>
  <sheetViews>
    <sheetView showGridLines="0" topLeftCell="A1" zoomScaleNormal="100" zoomScalePageLayoutView="60" workbookViewId="0">
      <pane topLeftCell="A5" activePane="bottomLeft" state="frozen"/>
      <selection activeCell="A1" sqref="A1"/>
    </sheetView>
  </sheetViews>
  <sheetFormatPr defaultColWidth="8" defaultRowHeight="14.25"/>
  <cols>
    <col min="1" max="1" width="50.1960784313726" style="16"/>
    <col min="2" max="2" width="6.81176470588235" style="16"/>
    <col min="3" max="3" width="27.0666666666667" style="16"/>
    <col min="4" max="4" width="40.3333333333333" style="16"/>
    <col min="5" max="5" width="6.81176470588235" style="16"/>
    <col min="6" max="6" width="27.0666666666667" style="16"/>
    <col min="7" max="7" width="47.6862745098039" style="16"/>
    <col min="8" max="8" width="6.81176470588235" style="16"/>
    <col min="9" max="9" width="27.0666666666667" style="16"/>
  </cols>
  <sheetData>
    <row r="1" ht="35.25" customHeight="1">
      <c r="A1" s="2764" t="s">
        <v>334</v>
      </c>
      <c r="B1" s="2765"/>
      <c r="C1" s="2766"/>
      <c r="D1" s="2767"/>
      <c r="E1" s="2768"/>
      <c r="F1" s="2769"/>
      <c r="G1" s="2770"/>
      <c r="H1" s="2771"/>
      <c r="I1" s="2772"/>
    </row>
    <row r="2" ht="13.5" customHeight="1">
      <c r="A2" s="2773"/>
      <c r="B2" s="2774"/>
      <c r="C2" s="2775"/>
      <c r="D2" s="2776"/>
      <c r="E2" s="2777"/>
      <c r="F2" s="2778"/>
      <c r="G2" s="2779"/>
      <c r="H2" s="2780"/>
      <c r="I2" s="2781"/>
    </row>
    <row r="3" ht="13.5" customHeight="1">
      <c r="A3" s="2782" t="s">
        <v>48</v>
      </c>
      <c r="B3" s="2783"/>
      <c r="C3" s="2784"/>
      <c r="D3" s="2785"/>
      <c r="E3" s="2786"/>
      <c r="F3" s="2787"/>
      <c r="G3" s="2788"/>
      <c r="H3" s="2789"/>
      <c r="I3" s="2790" t="s">
        <v>335</v>
      </c>
    </row>
    <row r="4" ht="35.25" customHeight="1">
      <c r="A4" s="2791" t="s">
        <v>50</v>
      </c>
      <c r="B4" s="2792" t="s">
        <v>336</v>
      </c>
      <c r="C4" s="2793" t="s">
        <v>337</v>
      </c>
      <c r="D4" s="2794" t="s">
        <v>50</v>
      </c>
      <c r="E4" s="2795" t="s">
        <v>336</v>
      </c>
      <c r="F4" s="2796" t="s">
        <v>337</v>
      </c>
      <c r="G4" s="2797" t="s">
        <v>50</v>
      </c>
      <c r="H4" s="2798" t="s">
        <v>336</v>
      </c>
      <c r="I4" s="2799" t="s">
        <v>337</v>
      </c>
    </row>
    <row r="5" ht="21" customHeight="1">
      <c r="A5" s="2800" t="s">
        <v>338</v>
      </c>
      <c r="B5" s="2801" t="s">
        <v>68</v>
      </c>
      <c r="C5" s="2802" t="s">
        <v>68</v>
      </c>
      <c r="D5" s="2803" t="s">
        <v>339</v>
      </c>
      <c r="E5" s="2804" t="s">
        <v>340</v>
      </c>
      <c r="F5" s="2805">
        <v>0</v>
      </c>
      <c r="G5" s="2806" t="s">
        <v>341</v>
      </c>
      <c r="H5" s="2807" t="s">
        <v>340</v>
      </c>
      <c r="I5" s="2808">
        <v>26777</v>
      </c>
    </row>
    <row r="6" ht="21" customHeight="1">
      <c r="A6" s="2809" t="s">
        <v>342</v>
      </c>
      <c r="B6" s="2810" t="s">
        <v>340</v>
      </c>
      <c r="C6" s="2811">
        <f>C7+C8</f>
        <v>0</v>
      </c>
      <c r="D6" s="2812" t="s">
        <v>343</v>
      </c>
      <c r="E6" s="2813" t="s">
        <v>340</v>
      </c>
      <c r="F6" s="2814">
        <v>0</v>
      </c>
      <c r="G6" s="2815" t="s">
        <v>344</v>
      </c>
      <c r="H6" s="2816" t="s">
        <v>340</v>
      </c>
      <c r="I6" s="2817">
        <v>2107</v>
      </c>
    </row>
    <row r="7" ht="21" customHeight="1">
      <c r="A7" s="2818" t="s">
        <v>345</v>
      </c>
      <c r="B7" s="2819" t="s">
        <v>340</v>
      </c>
      <c r="C7" s="2820">
        <v>0</v>
      </c>
      <c r="D7" s="2821" t="s">
        <v>346</v>
      </c>
      <c r="E7" s="2822" t="s">
        <v>347</v>
      </c>
      <c r="F7" s="2823">
        <v>0</v>
      </c>
      <c r="G7" s="2824" t="s">
        <v>348</v>
      </c>
      <c r="H7" s="2825" t="s">
        <v>340</v>
      </c>
      <c r="I7" s="2826">
        <v>19754</v>
      </c>
    </row>
    <row r="8" ht="21" customHeight="1">
      <c r="A8" s="2827" t="s">
        <v>349</v>
      </c>
      <c r="B8" s="2828" t="s">
        <v>340</v>
      </c>
      <c r="C8" s="2811">
        <f>C9+C10</f>
        <v>0</v>
      </c>
      <c r="D8" s="2829" t="s">
        <v>350</v>
      </c>
      <c r="E8" s="2830" t="s">
        <v>68</v>
      </c>
      <c r="F8" s="2831" t="s">
        <v>68</v>
      </c>
      <c r="G8" s="2832" t="s">
        <v>351</v>
      </c>
      <c r="H8" s="2833" t="s">
        <v>68</v>
      </c>
      <c r="I8" s="2834" t="s">
        <v>68</v>
      </c>
    </row>
    <row r="9" ht="21" customHeight="1">
      <c r="A9" s="2835" t="s">
        <v>352</v>
      </c>
      <c r="B9" s="2836" t="s">
        <v>340</v>
      </c>
      <c r="C9" s="2837">
        <v>0</v>
      </c>
      <c r="D9" s="2838" t="s">
        <v>353</v>
      </c>
      <c r="E9" s="2839" t="s">
        <v>340</v>
      </c>
      <c r="F9" s="2840">
        <v>0</v>
      </c>
      <c r="G9" s="2841" t="s">
        <v>353</v>
      </c>
      <c r="H9" s="2842" t="s">
        <v>340</v>
      </c>
      <c r="I9" s="2843">
        <v>61602</v>
      </c>
    </row>
    <row r="10" ht="21" customHeight="1">
      <c r="A10" s="2844" t="s">
        <v>354</v>
      </c>
      <c r="B10" s="2845" t="s">
        <v>340</v>
      </c>
      <c r="C10" s="2846">
        <v>0</v>
      </c>
      <c r="D10" s="2847" t="s">
        <v>355</v>
      </c>
      <c r="E10" s="2848" t="s">
        <v>347</v>
      </c>
      <c r="F10" s="2849">
        <v>0</v>
      </c>
      <c r="G10" s="2850" t="s">
        <v>355</v>
      </c>
      <c r="H10" s="2851" t="s">
        <v>347</v>
      </c>
      <c r="I10" s="2852">
        <v>8137250</v>
      </c>
    </row>
    <row r="11" ht="21" customHeight="1">
      <c r="A11" s="2853" t="s">
        <v>356</v>
      </c>
      <c r="B11" s="2854" t="s">
        <v>340</v>
      </c>
      <c r="C11" s="2855">
        <v>0</v>
      </c>
      <c r="D11" s="2856" t="s">
        <v>357</v>
      </c>
      <c r="E11" s="2857" t="s">
        <v>68</v>
      </c>
      <c r="F11" s="2858" t="s">
        <v>68</v>
      </c>
      <c r="G11" s="2859" t="s">
        <v>358</v>
      </c>
      <c r="H11" s="2860" t="s">
        <v>68</v>
      </c>
      <c r="I11" s="2861" t="s">
        <v>68</v>
      </c>
    </row>
    <row r="12" ht="21" customHeight="1">
      <c r="A12" s="2862" t="s">
        <v>359</v>
      </c>
      <c r="B12" s="2863" t="s">
        <v>340</v>
      </c>
      <c r="C12" s="2864">
        <v>0</v>
      </c>
      <c r="D12" s="2865" t="s">
        <v>360</v>
      </c>
      <c r="E12" s="2866" t="s">
        <v>347</v>
      </c>
      <c r="F12" s="2867">
        <v>0</v>
      </c>
      <c r="G12" s="2868" t="s">
        <v>342</v>
      </c>
      <c r="H12" s="2869" t="s">
        <v>340</v>
      </c>
      <c r="I12" s="2870">
        <f>I13+I14</f>
        <v>7243</v>
      </c>
    </row>
    <row r="13" ht="21" customHeight="1">
      <c r="A13" s="2871" t="s">
        <v>361</v>
      </c>
      <c r="B13" s="2872" t="s">
        <v>340</v>
      </c>
      <c r="C13" s="2873">
        <v>0</v>
      </c>
      <c r="D13" s="2874" t="s">
        <v>362</v>
      </c>
      <c r="E13" s="2875" t="s">
        <v>347</v>
      </c>
      <c r="F13" s="2876">
        <v>0</v>
      </c>
      <c r="G13" s="2877" t="s">
        <v>345</v>
      </c>
      <c r="H13" s="2878" t="s">
        <v>340</v>
      </c>
      <c r="I13" s="2879">
        <v>4801</v>
      </c>
    </row>
    <row r="14" ht="21" customHeight="1">
      <c r="A14" s="2880" t="s">
        <v>363</v>
      </c>
      <c r="B14" s="2881" t="s">
        <v>68</v>
      </c>
      <c r="C14" s="2882" t="s">
        <v>68</v>
      </c>
      <c r="D14" s="2883" t="s">
        <v>364</v>
      </c>
      <c r="E14" s="2884" t="s">
        <v>347</v>
      </c>
      <c r="F14" s="2885">
        <v>0</v>
      </c>
      <c r="G14" s="2886" t="s">
        <v>365</v>
      </c>
      <c r="H14" s="2887" t="s">
        <v>340</v>
      </c>
      <c r="I14" s="2888">
        <v>2442</v>
      </c>
    </row>
    <row r="15" ht="21" customHeight="1">
      <c r="A15" s="2889" t="s">
        <v>366</v>
      </c>
      <c r="B15" s="2890" t="s">
        <v>347</v>
      </c>
      <c r="C15" s="2891">
        <v>0</v>
      </c>
      <c r="D15" s="2892" t="s">
        <v>367</v>
      </c>
      <c r="E15" s="2893" t="s">
        <v>347</v>
      </c>
      <c r="F15" s="2894">
        <f>F12+F13-F14</f>
        <v>0</v>
      </c>
      <c r="G15" s="2895" t="s">
        <v>368</v>
      </c>
      <c r="H15" s="2896" t="s">
        <v>340</v>
      </c>
      <c r="I15" s="2897">
        <v>142</v>
      </c>
    </row>
    <row r="16" ht="21" customHeight="1">
      <c r="A16" s="2898" t="s">
        <v>369</v>
      </c>
      <c r="B16" s="2899" t="s">
        <v>347</v>
      </c>
      <c r="C16" s="2900">
        <v>0</v>
      </c>
      <c r="D16" s="2901" t="s">
        <v>370</v>
      </c>
      <c r="E16" s="2902" t="s">
        <v>347</v>
      </c>
      <c r="F16" s="2894">
        <f>F17+F18</f>
        <v>0</v>
      </c>
      <c r="G16" s="2903" t="s">
        <v>361</v>
      </c>
      <c r="H16" s="2904" t="s">
        <v>340</v>
      </c>
      <c r="I16" s="2905">
        <v>4701</v>
      </c>
    </row>
    <row r="17" ht="21" customHeight="1">
      <c r="A17" s="2906" t="s">
        <v>371</v>
      </c>
      <c r="B17" s="2907" t="s">
        <v>347</v>
      </c>
      <c r="C17" s="2894">
        <f>C18+C19+C20</f>
        <v>0</v>
      </c>
      <c r="D17" s="2908" t="s">
        <v>372</v>
      </c>
      <c r="E17" s="2909" t="s">
        <v>347</v>
      </c>
      <c r="F17" s="2910">
        <v>0</v>
      </c>
      <c r="G17" s="2911" t="s">
        <v>363</v>
      </c>
      <c r="H17" s="2912" t="s">
        <v>68</v>
      </c>
      <c r="I17" s="2913" t="s">
        <v>68</v>
      </c>
    </row>
    <row r="18" ht="21" customHeight="1">
      <c r="A18" s="2914" t="s">
        <v>373</v>
      </c>
      <c r="B18" s="2915" t="s">
        <v>347</v>
      </c>
      <c r="C18" s="2916">
        <v>0</v>
      </c>
      <c r="D18" s="2917" t="s">
        <v>374</v>
      </c>
      <c r="E18" s="2918" t="s">
        <v>347</v>
      </c>
      <c r="F18" s="2919">
        <v>0</v>
      </c>
      <c r="G18" s="2920" t="s">
        <v>366</v>
      </c>
      <c r="H18" s="2921" t="s">
        <v>347</v>
      </c>
      <c r="I18" s="2922">
        <v>354970118.35</v>
      </c>
    </row>
    <row r="19" ht="21" customHeight="1">
      <c r="A19" s="2923" t="s">
        <v>375</v>
      </c>
      <c r="B19" s="2924" t="s">
        <v>347</v>
      </c>
      <c r="C19" s="2925">
        <v>0</v>
      </c>
      <c r="D19" s="2926" t="s">
        <v>376</v>
      </c>
      <c r="E19" s="2927" t="s">
        <v>347</v>
      </c>
      <c r="F19" s="2928">
        <v>0</v>
      </c>
      <c r="G19" s="2929" t="s">
        <v>369</v>
      </c>
      <c r="H19" s="2930" t="s">
        <v>347</v>
      </c>
      <c r="I19" s="2931">
        <v>354970118.35</v>
      </c>
    </row>
    <row r="20" ht="21" customHeight="1">
      <c r="A20" s="2932" t="s">
        <v>377</v>
      </c>
      <c r="B20" s="2933" t="s">
        <v>347</v>
      </c>
      <c r="C20" s="2934">
        <v>0</v>
      </c>
      <c r="D20" s="2935" t="s">
        <v>378</v>
      </c>
      <c r="E20" s="2936" t="s">
        <v>68</v>
      </c>
      <c r="F20" s="2937" t="s">
        <v>68</v>
      </c>
      <c r="G20" s="2938" t="s">
        <v>379</v>
      </c>
      <c r="H20" s="2939" t="s">
        <v>68</v>
      </c>
      <c r="I20" s="2940" t="s">
        <v>68</v>
      </c>
    </row>
    <row r="21" ht="21" customHeight="1">
      <c r="A21" s="2941" t="s">
        <v>380</v>
      </c>
      <c r="B21" s="2942" t="s">
        <v>68</v>
      </c>
      <c r="C21" s="2943" t="s">
        <v>68</v>
      </c>
      <c r="D21" s="2944" t="s">
        <v>381</v>
      </c>
      <c r="E21" s="2945" t="s">
        <v>68</v>
      </c>
      <c r="F21" s="2946" t="s">
        <v>68</v>
      </c>
      <c r="G21" s="2947" t="s">
        <v>382</v>
      </c>
      <c r="H21" s="2948" t="s">
        <v>347</v>
      </c>
      <c r="I21" s="2949">
        <v>0</v>
      </c>
    </row>
    <row r="22" ht="21" customHeight="1">
      <c r="A22" s="2950" t="s">
        <v>383</v>
      </c>
      <c r="B22" s="2951" t="s">
        <v>347</v>
      </c>
      <c r="C22" s="2952">
        <v>0</v>
      </c>
      <c r="D22" s="2953" t="s">
        <v>384</v>
      </c>
      <c r="E22" s="2954" t="s">
        <v>347</v>
      </c>
      <c r="F22" s="2955">
        <v>0</v>
      </c>
      <c r="G22" s="2956" t="s">
        <v>385</v>
      </c>
      <c r="H22" s="2957" t="s">
        <v>347</v>
      </c>
      <c r="I22" s="2958">
        <v>0</v>
      </c>
    </row>
    <row r="23" ht="21" customHeight="1">
      <c r="A23" s="2959" t="s">
        <v>386</v>
      </c>
      <c r="B23" s="2960" t="s">
        <v>68</v>
      </c>
      <c r="C23" s="2961" t="s">
        <v>68</v>
      </c>
      <c r="D23" s="2962" t="s">
        <v>387</v>
      </c>
      <c r="E23" s="2963" t="s">
        <v>347</v>
      </c>
      <c r="F23" s="2964">
        <v>0</v>
      </c>
      <c r="G23" s="2965" t="s">
        <v>388</v>
      </c>
      <c r="H23" s="2966" t="s">
        <v>347</v>
      </c>
      <c r="I23" s="2967">
        <v>0</v>
      </c>
    </row>
    <row r="24" ht="21" customHeight="1">
      <c r="A24" s="2968" t="s">
        <v>389</v>
      </c>
      <c r="B24" s="2969" t="s">
        <v>347</v>
      </c>
      <c r="C24" s="2970">
        <v>0</v>
      </c>
      <c r="D24" s="2971" t="s">
        <v>390</v>
      </c>
      <c r="E24" s="2972" t="s">
        <v>347</v>
      </c>
      <c r="F24" s="2973">
        <v>0</v>
      </c>
      <c r="G24" s="2974" t="s">
        <v>391</v>
      </c>
      <c r="H24" s="2975" t="s">
        <v>347</v>
      </c>
      <c r="I24" s="2976">
        <f>I21-I22+I23</f>
        <v>0</v>
      </c>
    </row>
    <row r="25" ht="21" customHeight="1">
      <c r="A25" s="2977" t="s">
        <v>392</v>
      </c>
      <c r="B25" s="2978" t="s">
        <v>347</v>
      </c>
      <c r="C25" s="2979">
        <v>0</v>
      </c>
      <c r="D25" s="2980" t="s">
        <v>393</v>
      </c>
      <c r="E25" s="2981" t="s">
        <v>347</v>
      </c>
      <c r="F25" s="2894">
        <f>F23-F24</f>
        <v>0</v>
      </c>
      <c r="G25" s="2982" t="s">
        <v>394</v>
      </c>
      <c r="H25" s="2983" t="s">
        <v>347</v>
      </c>
      <c r="I25" s="2984">
        <v>0</v>
      </c>
    </row>
    <row r="26" ht="21" customHeight="1">
      <c r="A26" s="2985" t="s">
        <v>395</v>
      </c>
      <c r="B26" s="2986" t="s">
        <v>347</v>
      </c>
      <c r="C26" s="2987">
        <v>0</v>
      </c>
      <c r="D26" s="2988" t="s">
        <v>396</v>
      </c>
      <c r="E26" s="2989" t="s">
        <v>347</v>
      </c>
      <c r="F26" s="2894">
        <f>F22+F25</f>
        <v>0</v>
      </c>
      <c r="G26" s="2990" t="s">
        <v>397</v>
      </c>
      <c r="H26" s="2991" t="s">
        <v>347</v>
      </c>
      <c r="I26" s="2992">
        <v>0</v>
      </c>
    </row>
    <row r="27" ht="21" customHeight="1">
      <c r="A27" s="2993" t="s">
        <v>398</v>
      </c>
      <c r="B27" s="2994" t="s">
        <v>347</v>
      </c>
      <c r="C27" s="2894">
        <f>C24-C25+C26</f>
        <v>0</v>
      </c>
      <c r="D27" s="2995" t="s">
        <v>399</v>
      </c>
      <c r="E27" s="2996" t="s">
        <v>68</v>
      </c>
      <c r="F27" s="2997" t="s">
        <v>68</v>
      </c>
      <c r="G27" s="2998" t="s">
        <v>351</v>
      </c>
      <c r="H27" s="2999" t="s">
        <v>68</v>
      </c>
      <c r="I27" s="3000" t="s">
        <v>68</v>
      </c>
    </row>
    <row r="28" ht="21" customHeight="1">
      <c r="A28" s="3001" t="s">
        <v>400</v>
      </c>
      <c r="B28" s="3002" t="s">
        <v>347</v>
      </c>
      <c r="C28" s="3003">
        <v>0</v>
      </c>
      <c r="D28" s="3004" t="s">
        <v>384</v>
      </c>
      <c r="E28" s="3005" t="s">
        <v>347</v>
      </c>
      <c r="F28" s="3006">
        <v>0</v>
      </c>
      <c r="G28" s="3007" t="s">
        <v>353</v>
      </c>
      <c r="H28" s="3008" t="s">
        <v>340</v>
      </c>
      <c r="I28" s="3009">
        <v>0</v>
      </c>
    </row>
    <row r="29" ht="21" customHeight="1">
      <c r="A29" s="3010" t="s">
        <v>401</v>
      </c>
      <c r="B29" s="3011" t="s">
        <v>347</v>
      </c>
      <c r="C29" s="3012">
        <v>0</v>
      </c>
      <c r="D29" s="3013" t="s">
        <v>387</v>
      </c>
      <c r="E29" s="3014" t="s">
        <v>347</v>
      </c>
      <c r="F29" s="3015">
        <v>0</v>
      </c>
      <c r="G29" s="3016" t="s">
        <v>355</v>
      </c>
      <c r="H29" s="3017" t="s">
        <v>347</v>
      </c>
      <c r="I29" s="3018">
        <v>0</v>
      </c>
    </row>
    <row r="30" ht="21" customHeight="1">
      <c r="A30" s="3019" t="s">
        <v>402</v>
      </c>
      <c r="B30" s="3020" t="s">
        <v>68</v>
      </c>
      <c r="C30" s="3021" t="s">
        <v>68</v>
      </c>
      <c r="D30" s="3022" t="s">
        <v>390</v>
      </c>
      <c r="E30" s="3023" t="s">
        <v>347</v>
      </c>
      <c r="F30" s="3024">
        <v>0</v>
      </c>
      <c r="G30" s="3025" t="s">
        <v>403</v>
      </c>
      <c r="H30" s="3026" t="s">
        <v>347</v>
      </c>
      <c r="I30" s="3027">
        <v>0</v>
      </c>
    </row>
    <row r="31" ht="21" customHeight="1">
      <c r="A31" s="3028" t="s">
        <v>404</v>
      </c>
      <c r="B31" s="3029" t="s">
        <v>347</v>
      </c>
      <c r="C31" s="3030">
        <v>0</v>
      </c>
      <c r="D31" s="3031" t="s">
        <v>393</v>
      </c>
      <c r="E31" s="3032" t="s">
        <v>347</v>
      </c>
      <c r="F31" s="2894">
        <f>F29-F30</f>
        <v>0</v>
      </c>
      <c r="G31" s="3033" t="s">
        <v>372</v>
      </c>
      <c r="H31" s="3034" t="s">
        <v>347</v>
      </c>
      <c r="I31" s="3035">
        <v>0</v>
      </c>
    </row>
    <row r="32" ht="21" customHeight="1">
      <c r="A32" s="3036" t="s">
        <v>405</v>
      </c>
      <c r="B32" s="3037" t="s">
        <v>347</v>
      </c>
      <c r="C32" s="3038">
        <v>0</v>
      </c>
      <c r="D32" s="3039" t="s">
        <v>396</v>
      </c>
      <c r="E32" s="3040" t="s">
        <v>347</v>
      </c>
      <c r="F32" s="2894">
        <f>F28+F31</f>
        <v>0</v>
      </c>
      <c r="G32" s="3041" t="s">
        <v>374</v>
      </c>
      <c r="H32" s="3042" t="s">
        <v>347</v>
      </c>
      <c r="I32" s="3043">
        <v>0</v>
      </c>
    </row>
    <row r="33" ht="21" customHeight="1">
      <c r="A33" s="3044" t="s">
        <v>406</v>
      </c>
      <c r="B33" s="3045" t="s">
        <v>347</v>
      </c>
      <c r="C33" s="3046">
        <v>0</v>
      </c>
      <c r="D33" s="3047" t="s">
        <v>407</v>
      </c>
      <c r="E33" s="3048" t="s">
        <v>68</v>
      </c>
      <c r="F33" s="3049" t="s">
        <v>68</v>
      </c>
      <c r="G33" s="3050" t="s">
        <v>408</v>
      </c>
      <c r="H33" s="3051" t="s">
        <v>347</v>
      </c>
      <c r="I33" s="3052">
        <v>0</v>
      </c>
    </row>
    <row r="34" ht="21" customHeight="1">
      <c r="A34" s="3053" t="s">
        <v>409</v>
      </c>
      <c r="B34" s="3054" t="s">
        <v>347</v>
      </c>
      <c r="C34" s="2894">
        <f>C31-C32+C33</f>
        <v>0</v>
      </c>
      <c r="D34" s="3055" t="s">
        <v>410</v>
      </c>
      <c r="E34" s="3056" t="s">
        <v>340</v>
      </c>
      <c r="F34" s="3057">
        <v>91078</v>
      </c>
      <c r="G34" s="3058" t="s">
        <v>68</v>
      </c>
      <c r="H34" s="3059" t="s">
        <v>68</v>
      </c>
      <c r="I34" s="3060" t="s">
        <v>68</v>
      </c>
    </row>
    <row r="35" ht="21" customHeight="1">
      <c r="A35" s="3061" t="s">
        <v>411</v>
      </c>
      <c r="B35" s="3062" t="s">
        <v>68</v>
      </c>
      <c r="C35" s="3063" t="s">
        <v>68</v>
      </c>
      <c r="D35" s="3064" t="s">
        <v>412</v>
      </c>
      <c r="E35" s="3065" t="s">
        <v>340</v>
      </c>
      <c r="F35" s="3066">
        <v>61602</v>
      </c>
      <c r="G35" s="3067" t="s">
        <v>68</v>
      </c>
      <c r="H35" s="3068" t="s">
        <v>68</v>
      </c>
      <c r="I35" s="3069" t="s">
        <v>68</v>
      </c>
    </row>
    <row r="36" ht="12.75" customHeight="1">
      <c r="A36" s="177"/>
      <c r="B36" s="177"/>
      <c r="C36" s="3070"/>
      <c r="D36" s="79"/>
      <c r="E36" s="79"/>
      <c r="F36" s="79"/>
      <c r="G36" s="3071"/>
      <c r="H36" s="3072"/>
      <c r="I36" s="3073" t="s">
        <v>413</v>
      </c>
    </row>
  </sheetData>
  <mergeCells>
    <mergeCell ref="A1:I1"/>
  </mergeCells>
  <printOptions horizontalCentered="1"/>
  <pageMargins left="0.393700787401575" right="0.393700787401575" top="0.78740157480315" bottom="0.78740157480315" header="0.51181" footer="0.51181"/>
  <pageSetup paperSize="9" pageOrder="overThenDown" orientation="landscape" errors="blank"/>
</worksheet>
</file>

<file path=xl/worksheets/sheet18.xml><?xml version="1.0" encoding="utf-8"?>
<worksheet xmlns="http://schemas.openxmlformats.org/spreadsheetml/2006/main" xmlns:r="http://schemas.openxmlformats.org/officeDocument/2006/relationships">
  <dimension ref="A1:F29"/>
  <sheetViews>
    <sheetView showGridLines="0" topLeftCell="A1" zoomScaleNormal="100" zoomScalePageLayoutView="60" workbookViewId="0">
      <pane topLeftCell="A14" activePane="bottomLeft" state="frozen"/>
      <selection activeCell="A1" sqref="A1"/>
    </sheetView>
  </sheetViews>
  <sheetFormatPr defaultColWidth="8" defaultRowHeight="14.25"/>
  <cols>
    <col min="1" max="1" width="38.4352941176471" style="16"/>
    <col min="2" max="2" width="6.73725490196078" style="16"/>
    <col min="3" max="3" width="27.1058823529412" style="16"/>
    <col min="4" max="4" width="40.5843137254902" style="16"/>
    <col min="5" max="5" width="8.17254901960784" style="16"/>
    <col min="6" max="6" width="27.1058823529412" style="16"/>
  </cols>
  <sheetData>
    <row r="1" ht="35.25" customHeight="1">
      <c r="A1" s="3074" t="s">
        <v>414</v>
      </c>
      <c r="B1" s="3075"/>
      <c r="C1" s="3076"/>
      <c r="D1" s="3077"/>
      <c r="E1" s="3078"/>
      <c r="F1" s="3079"/>
    </row>
    <row r="2" ht="1652.65">
      <c r="A2" s="3080"/>
      <c r="B2" s="3081"/>
      <c r="C2" s="3082"/>
      <c r="D2" s="3083"/>
      <c r="E2" s="3084"/>
      <c r="F2" s="3085"/>
    </row>
    <row r="3" ht="1652.65">
      <c r="A3" s="3086" t="s">
        <v>48</v>
      </c>
      <c r="B3" s="3087"/>
      <c r="C3" s="3088"/>
      <c r="D3" s="3089"/>
      <c r="E3" s="3090"/>
      <c r="F3" s="3091" t="s">
        <v>415</v>
      </c>
    </row>
    <row r="4" ht="35.25" customHeight="1">
      <c r="A4" s="3092" t="s">
        <v>50</v>
      </c>
      <c r="B4" s="3093" t="s">
        <v>336</v>
      </c>
      <c r="C4" s="3094" t="s">
        <v>337</v>
      </c>
      <c r="D4" s="3095" t="s">
        <v>50</v>
      </c>
      <c r="E4" s="3096" t="s">
        <v>336</v>
      </c>
      <c r="F4" s="3097" t="s">
        <v>337</v>
      </c>
    </row>
    <row r="5" ht="21" customHeight="1">
      <c r="A5" s="3098" t="s">
        <v>416</v>
      </c>
      <c r="B5" s="3099" t="s">
        <v>68</v>
      </c>
      <c r="C5" s="3100" t="s">
        <v>68</v>
      </c>
      <c r="D5" s="3101" t="s">
        <v>417</v>
      </c>
      <c r="E5" s="3102" t="s">
        <v>418</v>
      </c>
      <c r="F5" s="3103">
        <v>0</v>
      </c>
    </row>
    <row r="6" ht="21" customHeight="1">
      <c r="A6" s="3104" t="s">
        <v>342</v>
      </c>
      <c r="B6" s="3105" t="s">
        <v>340</v>
      </c>
      <c r="C6" s="3106">
        <f>C7+C8</f>
        <v>0</v>
      </c>
      <c r="D6" s="3107" t="s">
        <v>419</v>
      </c>
      <c r="E6" s="3108" t="s">
        <v>68</v>
      </c>
      <c r="F6" s="3109" t="s">
        <v>68</v>
      </c>
    </row>
    <row r="7" ht="21" customHeight="1">
      <c r="A7" s="3110" t="s">
        <v>420</v>
      </c>
      <c r="B7" s="3111" t="s">
        <v>340</v>
      </c>
      <c r="C7" s="3112">
        <v>0</v>
      </c>
      <c r="D7" s="3113" t="s">
        <v>421</v>
      </c>
      <c r="E7" s="3114" t="s">
        <v>340</v>
      </c>
      <c r="F7" s="3115">
        <v>0</v>
      </c>
    </row>
    <row r="8" ht="21" customHeight="1">
      <c r="A8" s="3116" t="s">
        <v>422</v>
      </c>
      <c r="B8" s="3117" t="s">
        <v>340</v>
      </c>
      <c r="C8" s="3118">
        <v>0</v>
      </c>
      <c r="D8" s="3119" t="s">
        <v>423</v>
      </c>
      <c r="E8" s="3120" t="s">
        <v>340</v>
      </c>
      <c r="F8" s="3121">
        <v>0</v>
      </c>
    </row>
    <row r="9" ht="21" customHeight="1">
      <c r="A9" s="3122" t="s">
        <v>424</v>
      </c>
      <c r="B9" s="3123" t="s">
        <v>68</v>
      </c>
      <c r="C9" s="3124" t="s">
        <v>68</v>
      </c>
      <c r="D9" s="3125" t="s">
        <v>425</v>
      </c>
      <c r="E9" s="3126" t="s">
        <v>347</v>
      </c>
      <c r="F9" s="3127">
        <v>0</v>
      </c>
    </row>
    <row r="10" ht="21" customHeight="1">
      <c r="A10" s="3128" t="s">
        <v>426</v>
      </c>
      <c r="B10" s="3129" t="s">
        <v>347</v>
      </c>
      <c r="C10" s="3130">
        <v>0</v>
      </c>
      <c r="D10" s="3131" t="s">
        <v>427</v>
      </c>
      <c r="E10" s="3132" t="s">
        <v>340</v>
      </c>
      <c r="F10" s="3133">
        <v>0</v>
      </c>
    </row>
    <row r="11" ht="21" customHeight="1">
      <c r="A11" s="3134" t="s">
        <v>428</v>
      </c>
      <c r="B11" s="3135" t="s">
        <v>347</v>
      </c>
      <c r="C11" s="3136">
        <v>0</v>
      </c>
      <c r="D11" s="3137" t="s">
        <v>429</v>
      </c>
      <c r="E11" s="3138" t="s">
        <v>68</v>
      </c>
      <c r="F11" s="3139" t="s">
        <v>68</v>
      </c>
    </row>
    <row r="12" ht="21" customHeight="1">
      <c r="A12" s="3140" t="s">
        <v>430</v>
      </c>
      <c r="B12" s="3141" t="s">
        <v>68</v>
      </c>
      <c r="C12" s="3142" t="s">
        <v>68</v>
      </c>
      <c r="D12" s="3143" t="s">
        <v>431</v>
      </c>
      <c r="E12" s="3144" t="s">
        <v>347</v>
      </c>
      <c r="F12" s="3145">
        <v>0</v>
      </c>
    </row>
    <row r="13" ht="21" customHeight="1">
      <c r="A13" s="3146" t="s">
        <v>432</v>
      </c>
      <c r="B13" s="3147" t="s">
        <v>68</v>
      </c>
      <c r="C13" s="3148" t="s">
        <v>68</v>
      </c>
      <c r="D13" s="3149" t="s">
        <v>433</v>
      </c>
      <c r="E13" s="3150" t="s">
        <v>347</v>
      </c>
      <c r="F13" s="3151">
        <v>0</v>
      </c>
    </row>
    <row r="14" ht="21" customHeight="1">
      <c r="A14" s="3152" t="s">
        <v>434</v>
      </c>
      <c r="B14" s="3153" t="s">
        <v>347</v>
      </c>
      <c r="C14" s="3154">
        <v>0</v>
      </c>
      <c r="D14" s="3155" t="s">
        <v>435</v>
      </c>
      <c r="E14" s="3156" t="s">
        <v>347</v>
      </c>
      <c r="F14" s="3157">
        <v>0</v>
      </c>
    </row>
    <row r="15" ht="21" customHeight="1">
      <c r="A15" s="3158" t="s">
        <v>436</v>
      </c>
      <c r="B15" s="3159" t="s">
        <v>347</v>
      </c>
      <c r="C15" s="3160">
        <v>0</v>
      </c>
      <c r="D15" s="3161" t="s">
        <v>437</v>
      </c>
      <c r="E15" s="3162" t="s">
        <v>347</v>
      </c>
      <c r="F15" s="3163">
        <v>0</v>
      </c>
    </row>
    <row r="16" ht="21" customHeight="1">
      <c r="A16" s="3164" t="s">
        <v>438</v>
      </c>
      <c r="B16" s="3165" t="s">
        <v>347</v>
      </c>
      <c r="C16" s="3166">
        <v>0</v>
      </c>
      <c r="D16" s="3167" t="s">
        <v>439</v>
      </c>
      <c r="E16" s="3168" t="s">
        <v>347</v>
      </c>
      <c r="F16" s="845">
        <f>F17+F18</f>
        <v>0</v>
      </c>
    </row>
    <row r="17" ht="21" customHeight="1">
      <c r="A17" s="3169" t="s">
        <v>440</v>
      </c>
      <c r="B17" s="3170" t="s">
        <v>347</v>
      </c>
      <c r="C17" s="845">
        <f>C14-C15+C16</f>
        <v>0</v>
      </c>
      <c r="D17" s="3171" t="s">
        <v>441</v>
      </c>
      <c r="E17" s="3172" t="s">
        <v>347</v>
      </c>
      <c r="F17" s="3173">
        <v>0</v>
      </c>
    </row>
    <row r="18" ht="21" customHeight="1">
      <c r="A18" s="3174" t="s">
        <v>442</v>
      </c>
      <c r="B18" s="3175" t="s">
        <v>347</v>
      </c>
      <c r="C18" s="3176">
        <v>0</v>
      </c>
      <c r="D18" s="3177" t="s">
        <v>443</v>
      </c>
      <c r="E18" s="3178" t="s">
        <v>347</v>
      </c>
      <c r="F18" s="3179">
        <v>0</v>
      </c>
    </row>
    <row r="19" ht="21" customHeight="1">
      <c r="A19" s="3180" t="s">
        <v>444</v>
      </c>
      <c r="B19" s="3181" t="s">
        <v>347</v>
      </c>
      <c r="C19" s="845">
        <f>C20+C21</f>
        <v>0</v>
      </c>
      <c r="D19" s="3182" t="s">
        <v>445</v>
      </c>
      <c r="E19" s="3183" t="s">
        <v>347</v>
      </c>
      <c r="F19" s="3184">
        <v>0</v>
      </c>
    </row>
    <row r="20" ht="21" customHeight="1">
      <c r="A20" s="3185" t="s">
        <v>446</v>
      </c>
      <c r="B20" s="3186" t="s">
        <v>347</v>
      </c>
      <c r="C20" s="3187">
        <v>0</v>
      </c>
      <c r="D20" s="3188" t="s">
        <v>447</v>
      </c>
      <c r="E20" s="3189" t="s">
        <v>68</v>
      </c>
      <c r="F20" s="3190" t="s">
        <v>68</v>
      </c>
    </row>
    <row r="21" ht="21" customHeight="1">
      <c r="A21" s="3191" t="s">
        <v>448</v>
      </c>
      <c r="B21" s="3192" t="s">
        <v>347</v>
      </c>
      <c r="C21" s="3193">
        <v>0</v>
      </c>
      <c r="D21" s="3194" t="s">
        <v>421</v>
      </c>
      <c r="E21" s="3195" t="s">
        <v>340</v>
      </c>
      <c r="F21" s="3196">
        <v>0</v>
      </c>
    </row>
    <row r="22" ht="21" customHeight="1">
      <c r="A22" s="3197" t="s">
        <v>449</v>
      </c>
      <c r="B22" s="3198" t="s">
        <v>347</v>
      </c>
      <c r="C22" s="3199">
        <v>0</v>
      </c>
      <c r="D22" s="3200" t="s">
        <v>450</v>
      </c>
      <c r="E22" s="3201" t="s">
        <v>347</v>
      </c>
      <c r="F22" s="3202">
        <v>0</v>
      </c>
    </row>
    <row r="23" ht="21" customHeight="1">
      <c r="A23" s="3203" t="s">
        <v>451</v>
      </c>
      <c r="B23" s="3204" t="s">
        <v>68</v>
      </c>
      <c r="C23" s="3205" t="s">
        <v>68</v>
      </c>
      <c r="D23" s="3206" t="s">
        <v>452</v>
      </c>
      <c r="E23" s="3207" t="s">
        <v>418</v>
      </c>
      <c r="F23" s="3208">
        <v>0</v>
      </c>
    </row>
    <row r="24" ht="21" customHeight="1">
      <c r="A24" s="3209" t="s">
        <v>453</v>
      </c>
      <c r="B24" s="3210" t="s">
        <v>418</v>
      </c>
      <c r="C24" s="3106">
        <f>C25+C26</f>
        <v>0</v>
      </c>
      <c r="D24" s="3211" t="s">
        <v>454</v>
      </c>
      <c r="E24" s="3212" t="s">
        <v>418</v>
      </c>
      <c r="F24" s="3213">
        <v>0</v>
      </c>
    </row>
    <row r="25" ht="21" customHeight="1">
      <c r="A25" s="3214" t="s">
        <v>455</v>
      </c>
      <c r="B25" s="3215" t="s">
        <v>418</v>
      </c>
      <c r="C25" s="3216">
        <v>0</v>
      </c>
      <c r="D25" s="3217" t="s">
        <v>456</v>
      </c>
      <c r="E25" s="3218" t="s">
        <v>347</v>
      </c>
      <c r="F25" s="845">
        <f>F26+F27</f>
        <v>0</v>
      </c>
    </row>
    <row r="26" ht="21" customHeight="1">
      <c r="A26" s="3219" t="s">
        <v>417</v>
      </c>
      <c r="B26" s="3220" t="s">
        <v>418</v>
      </c>
      <c r="C26" s="3221">
        <v>0</v>
      </c>
      <c r="D26" s="3222" t="s">
        <v>441</v>
      </c>
      <c r="E26" s="3223" t="s">
        <v>347</v>
      </c>
      <c r="F26" s="3224">
        <v>0</v>
      </c>
    </row>
    <row r="27" ht="21" customHeight="1">
      <c r="A27" s="3225" t="s">
        <v>457</v>
      </c>
      <c r="B27" s="3226" t="s">
        <v>418</v>
      </c>
      <c r="C27" s="3106">
        <f>C28+F5</f>
        <v>0</v>
      </c>
      <c r="D27" s="3227" t="s">
        <v>443</v>
      </c>
      <c r="E27" s="3228" t="s">
        <v>347</v>
      </c>
      <c r="F27" s="3229">
        <v>0</v>
      </c>
    </row>
    <row r="28" ht="21" customHeight="1">
      <c r="A28" s="3230" t="s">
        <v>455</v>
      </c>
      <c r="B28" s="3231" t="s">
        <v>418</v>
      </c>
      <c r="C28" s="3232">
        <v>0</v>
      </c>
      <c r="D28" s="3233" t="s">
        <v>458</v>
      </c>
      <c r="E28" s="3234" t="s">
        <v>347</v>
      </c>
      <c r="F28" s="3235">
        <v>0</v>
      </c>
    </row>
    <row r="29" ht="1652.65">
      <c r="A29" s="194"/>
      <c r="B29" s="194"/>
      <c r="C29" s="194"/>
      <c r="D29" s="3236"/>
      <c r="E29" s="3237"/>
      <c r="F29" s="3238" t="s">
        <v>459</v>
      </c>
    </row>
  </sheetData>
  <mergeCells>
    <mergeCell ref="A1:F1"/>
  </mergeCells>
  <printOptions horizontalCentered="1"/>
  <pageMargins left="0.78740157480315" right="0.78740157480315" top="0.78740157480315" bottom="0.78740157480315" header="0.51181" footer="0.51181"/>
  <pageSetup paperSize="9" pageOrder="overThenDown" orientation="landscape" errors="blank"/>
</worksheet>
</file>

<file path=xl/worksheets/sheet19.xml><?xml version="1.0" encoding="utf-8"?>
<worksheet xmlns="http://schemas.openxmlformats.org/spreadsheetml/2006/main" xmlns:r="http://schemas.openxmlformats.org/officeDocument/2006/relationships">
  <dimension ref="A1:F20"/>
  <sheetViews>
    <sheetView showGridLines="0" topLeftCell="A1" zoomScaleNormal="100" zoomScalePageLayoutView="60" workbookViewId="0">
      <pane topLeftCell="A4" activePane="bottomLeft" state="frozen"/>
      <selection activeCell="A1" sqref="A1"/>
    </sheetView>
  </sheetViews>
  <sheetFormatPr defaultColWidth="8" defaultRowHeight="14.25"/>
  <cols>
    <col min="1" max="1" width="35.9960784313725" style="16"/>
    <col min="2" max="2" width="11.6156862745098" style="16"/>
    <col min="3" max="3" width="27.1058823529412" style="16"/>
    <col min="4" max="4" width="64.1058823529412" style="16"/>
    <col min="5" max="5" width="6.73725490196078" style="16"/>
    <col min="6" max="6" width="27.1058823529412" style="16"/>
  </cols>
  <sheetData>
    <row r="1" ht="35.25" customHeight="1">
      <c r="A1" s="3239" t="s">
        <v>460</v>
      </c>
      <c r="B1" s="3240"/>
      <c r="C1" s="3241"/>
      <c r="D1" s="3242"/>
      <c r="E1" s="3243"/>
      <c r="F1" s="3244"/>
    </row>
    <row r="2" ht="1652.65">
      <c r="A2" s="3245" t="s">
        <v>48</v>
      </c>
      <c r="B2" s="3246"/>
      <c r="C2" s="3247"/>
      <c r="D2" s="3248"/>
      <c r="E2" s="3249"/>
      <c r="F2" s="3250" t="s">
        <v>461</v>
      </c>
    </row>
    <row r="3" ht="35.25" customHeight="1">
      <c r="A3" s="3251" t="s">
        <v>462</v>
      </c>
      <c r="B3" s="3252" t="s">
        <v>336</v>
      </c>
      <c r="C3" s="3253" t="s">
        <v>463</v>
      </c>
      <c r="D3" s="3254" t="s">
        <v>462</v>
      </c>
      <c r="E3" s="3255" t="s">
        <v>336</v>
      </c>
      <c r="F3" s="3256" t="s">
        <v>463</v>
      </c>
    </row>
    <row r="4" ht="21" customHeight="1">
      <c r="A4" s="3257" t="s">
        <v>464</v>
      </c>
      <c r="B4" s="3258" t="s">
        <v>68</v>
      </c>
      <c r="C4" s="3259" t="s">
        <v>68</v>
      </c>
      <c r="D4" s="3260" t="s">
        <v>465</v>
      </c>
      <c r="E4" s="3261" t="s">
        <v>68</v>
      </c>
      <c r="F4" s="3262" t="s">
        <v>68</v>
      </c>
    </row>
    <row r="5" ht="21" customHeight="1">
      <c r="A5" s="3263" t="s">
        <v>466</v>
      </c>
      <c r="B5" s="3264" t="s">
        <v>340</v>
      </c>
      <c r="C5" s="3265">
        <v>0</v>
      </c>
      <c r="D5" s="3266" t="s">
        <v>342</v>
      </c>
      <c r="E5" s="3267" t="s">
        <v>340</v>
      </c>
      <c r="F5" s="3268">
        <f>F6+F7+F8</f>
        <v>0</v>
      </c>
    </row>
    <row r="6" ht="21" customHeight="1">
      <c r="A6" s="3269" t="s">
        <v>467</v>
      </c>
      <c r="B6" s="3270" t="s">
        <v>340</v>
      </c>
      <c r="C6" s="3271">
        <v>0</v>
      </c>
      <c r="D6" s="3272" t="s">
        <v>468</v>
      </c>
      <c r="E6" s="3273" t="s">
        <v>340</v>
      </c>
      <c r="F6" s="3274">
        <v>0</v>
      </c>
    </row>
    <row r="7" ht="21" customHeight="1">
      <c r="A7" s="3275" t="s">
        <v>469</v>
      </c>
      <c r="B7" s="3276" t="s">
        <v>418</v>
      </c>
      <c r="C7" s="3277">
        <v>0</v>
      </c>
      <c r="D7" s="3278" t="s">
        <v>470</v>
      </c>
      <c r="E7" s="3279" t="s">
        <v>340</v>
      </c>
      <c r="F7" s="3280">
        <v>0</v>
      </c>
    </row>
    <row r="8" ht="21" customHeight="1">
      <c r="A8" s="3281" t="s">
        <v>471</v>
      </c>
      <c r="B8" s="3282" t="s">
        <v>340</v>
      </c>
      <c r="C8" s="3283">
        <v>0</v>
      </c>
      <c r="D8" s="3284" t="s">
        <v>472</v>
      </c>
      <c r="E8" s="3285" t="s">
        <v>340</v>
      </c>
      <c r="F8" s="3286">
        <v>0</v>
      </c>
    </row>
    <row r="9" ht="21" customHeight="1">
      <c r="A9" s="3287" t="s">
        <v>473</v>
      </c>
      <c r="B9" s="3288" t="s">
        <v>418</v>
      </c>
      <c r="C9" s="3289">
        <v>0</v>
      </c>
      <c r="D9" s="3290" t="s">
        <v>474</v>
      </c>
      <c r="E9" s="3291" t="s">
        <v>340</v>
      </c>
      <c r="F9" s="3292">
        <v>0</v>
      </c>
    </row>
    <row r="10" ht="21" customHeight="1">
      <c r="A10" s="3293" t="s">
        <v>475</v>
      </c>
      <c r="B10" s="198" t="s">
        <v>347</v>
      </c>
      <c r="C10" s="3294">
        <v>0</v>
      </c>
      <c r="D10" s="3295" t="s">
        <v>476</v>
      </c>
      <c r="E10" s="3296" t="s">
        <v>418</v>
      </c>
      <c r="F10" s="3297">
        <v>0</v>
      </c>
    </row>
    <row r="11" ht="21" customHeight="1">
      <c r="A11" s="3298" t="s">
        <v>68</v>
      </c>
      <c r="B11" s="3299" t="s">
        <v>68</v>
      </c>
      <c r="C11" s="3300" t="s">
        <v>68</v>
      </c>
      <c r="D11" s="3301" t="s">
        <v>477</v>
      </c>
      <c r="E11" s="3302" t="s">
        <v>340</v>
      </c>
      <c r="F11" s="3303">
        <v>0</v>
      </c>
    </row>
    <row r="12" ht="21" customHeight="1">
      <c r="A12" s="3304" t="s">
        <v>478</v>
      </c>
      <c r="B12" s="3305" t="s">
        <v>68</v>
      </c>
      <c r="C12" s="3306" t="s">
        <v>68</v>
      </c>
      <c r="D12" s="3307" t="s">
        <v>479</v>
      </c>
      <c r="E12" s="3308" t="s">
        <v>418</v>
      </c>
      <c r="F12" s="3309">
        <v>0</v>
      </c>
    </row>
    <row r="13" ht="21" customHeight="1">
      <c r="A13" s="3310" t="s">
        <v>480</v>
      </c>
      <c r="B13" s="3311" t="s">
        <v>340</v>
      </c>
      <c r="C13" s="3312">
        <v>0</v>
      </c>
      <c r="D13" s="3313" t="s">
        <v>481</v>
      </c>
      <c r="E13" s="202" t="s">
        <v>347</v>
      </c>
      <c r="F13" s="3314">
        <v>0</v>
      </c>
    </row>
    <row r="14" ht="21" customHeight="1">
      <c r="A14" s="3315" t="s">
        <v>467</v>
      </c>
      <c r="B14" s="3316" t="s">
        <v>340</v>
      </c>
      <c r="C14" s="3317">
        <v>0</v>
      </c>
      <c r="D14" s="3318" t="s">
        <v>482</v>
      </c>
      <c r="E14" s="3319" t="s">
        <v>68</v>
      </c>
      <c r="F14" s="3320" t="s">
        <v>68</v>
      </c>
    </row>
    <row r="15" ht="21" customHeight="1">
      <c r="A15" s="3321" t="s">
        <v>469</v>
      </c>
      <c r="B15" s="3322" t="s">
        <v>418</v>
      </c>
      <c r="C15" s="3323">
        <v>0</v>
      </c>
      <c r="D15" s="3324" t="s">
        <v>342</v>
      </c>
      <c r="E15" s="3325" t="s">
        <v>340</v>
      </c>
      <c r="F15" s="3326">
        <v>0</v>
      </c>
    </row>
    <row r="16" ht="21" customHeight="1">
      <c r="A16" s="3327" t="s">
        <v>471</v>
      </c>
      <c r="B16" s="3328" t="s">
        <v>340</v>
      </c>
      <c r="C16" s="3329">
        <v>0</v>
      </c>
      <c r="D16" s="3330" t="s">
        <v>483</v>
      </c>
      <c r="E16" s="3331" t="s">
        <v>340</v>
      </c>
      <c r="F16" s="3332">
        <v>0</v>
      </c>
    </row>
    <row r="17" ht="21" customHeight="1">
      <c r="A17" s="3333" t="s">
        <v>484</v>
      </c>
      <c r="B17" s="3334" t="s">
        <v>418</v>
      </c>
      <c r="C17" s="3335">
        <v>0</v>
      </c>
      <c r="D17" s="3336" t="s">
        <v>476</v>
      </c>
      <c r="E17" s="3337" t="s">
        <v>418</v>
      </c>
      <c r="F17" s="3338">
        <v>0</v>
      </c>
    </row>
    <row r="18" ht="21" customHeight="1">
      <c r="A18" s="3339" t="s">
        <v>475</v>
      </c>
      <c r="B18" s="3340" t="s">
        <v>347</v>
      </c>
      <c r="C18" s="3341">
        <v>0</v>
      </c>
      <c r="D18" s="3342" t="s">
        <v>477</v>
      </c>
      <c r="E18" s="3343" t="s">
        <v>340</v>
      </c>
      <c r="F18" s="3344">
        <v>0</v>
      </c>
    </row>
    <row r="19" ht="24.75" customHeight="1">
      <c r="A19" s="3345" t="s">
        <v>485</v>
      </c>
      <c r="B19" s="3346" t="s">
        <v>347</v>
      </c>
      <c r="C19" s="3347">
        <v>0</v>
      </c>
      <c r="D19" s="3348" t="s">
        <v>479</v>
      </c>
      <c r="E19" s="3349" t="s">
        <v>418</v>
      </c>
      <c r="F19" s="3350">
        <v>0</v>
      </c>
    </row>
    <row r="20" ht="15" customHeight="1">
      <c r="A20" s="102"/>
      <c r="B20" s="102"/>
      <c r="C20" s="102"/>
      <c r="D20" s="194"/>
      <c r="E20" s="194"/>
      <c r="F20" s="209" t="s">
        <v>486</v>
      </c>
    </row>
  </sheetData>
  <mergeCells>
    <mergeCell ref="A1:F1"/>
  </mergeCells>
  <printOptions horizontalCentered="1"/>
  <pageMargins left="0.393700787401575" right="0.393700787401575" top="0.78740157480315" bottom="0.78740157480315" header="0.51181" footer="0.51181"/>
  <pageSetup paperSize="9" pageOrder="overThenDown" orientation="landscape" errors="blank"/>
</worksheet>
</file>

<file path=xl/worksheets/sheet2.xml><?xml version="1.0" encoding="utf-8"?>
<worksheet xmlns="http://schemas.openxmlformats.org/spreadsheetml/2006/main" xmlns:r="http://schemas.openxmlformats.org/officeDocument/2006/relationships">
  <dimension ref="A1:G18"/>
  <sheetViews>
    <sheetView showGridLines="0" topLeftCell="A1" zoomScaleNormal="100" zoomScalePageLayoutView="60" workbookViewId="0">
      <selection activeCell="A1" sqref="A1"/>
    </sheetView>
  </sheetViews>
  <sheetFormatPr defaultColWidth="8" defaultRowHeight="14.25"/>
  <cols>
    <col min="1" max="1" width="4.44313725490196" style="16"/>
    <col min="2" max="2" width="8.45882352941176" style="16"/>
    <col min="3" max="3" width="24.6666666666667" style="16"/>
    <col min="4" max="4" width="14.7686274509804" style="16"/>
    <col min="5" max="5" width="17.3529411764706" style="16"/>
    <col min="6" max="6" width="20.6509803921569" style="16"/>
    <col min="7" max="7" width="7.45490196078431" style="16"/>
  </cols>
  <sheetData>
    <row r="1" ht="13.5" customHeight="1">
      <c r="A1" s="551"/>
      <c r="B1" s="552"/>
      <c r="C1" s="553"/>
      <c r="D1" s="554"/>
      <c r="E1" s="555"/>
      <c r="F1" s="556"/>
      <c r="G1" s="557"/>
    </row>
    <row r="2" ht="33.75" customHeight="1">
      <c r="A2" s="558"/>
      <c r="B2" s="559"/>
      <c r="C2" s="560"/>
      <c r="D2" s="561"/>
      <c r="E2" s="562"/>
      <c r="F2" s="563"/>
      <c r="G2" s="564"/>
    </row>
    <row r="3" ht="45" customHeight="1">
      <c r="A3" s="565"/>
      <c r="B3" s="566" t="s">
        <v>17</v>
      </c>
      <c r="C3" s="567"/>
      <c r="D3" s="568"/>
      <c r="E3" s="569"/>
      <c r="F3" s="570"/>
      <c r="G3" s="571"/>
    </row>
    <row r="4" ht="18.75" customHeight="1">
      <c r="A4" s="572"/>
      <c r="B4" s="573"/>
      <c r="C4" s="574"/>
      <c r="D4" s="575"/>
      <c r="E4" s="576"/>
      <c r="F4" s="577"/>
      <c r="G4" s="578"/>
    </row>
    <row r="5" ht="18.75" customHeight="1">
      <c r="A5" s="579"/>
      <c r="B5" s="580"/>
      <c r="C5" s="581" t="s">
        <v>18</v>
      </c>
      <c r="D5" s="582"/>
      <c r="E5" s="583"/>
      <c r="F5" s="584"/>
      <c r="G5" s="585"/>
    </row>
    <row r="6" ht="21.75" customHeight="1">
      <c r="A6" s="586"/>
      <c r="B6" s="587"/>
      <c r="C6" s="588"/>
      <c r="D6" s="589"/>
      <c r="E6" s="590"/>
      <c r="F6" s="591"/>
      <c r="G6" s="592"/>
    </row>
    <row r="7" ht="21.75" customHeight="1">
      <c r="A7" s="593"/>
      <c r="B7" s="594"/>
      <c r="C7" s="595" t="s">
        <v>19</v>
      </c>
      <c r="D7" s="44"/>
      <c r="E7" s="596"/>
      <c r="F7" s="597"/>
      <c r="G7" s="598"/>
    </row>
    <row r="8" ht="21.75" customHeight="1">
      <c r="A8" s="599"/>
      <c r="B8" s="600"/>
      <c r="C8" s="601"/>
      <c r="D8" s="602"/>
      <c r="E8" s="603"/>
      <c r="F8" s="604"/>
      <c r="G8" s="605"/>
    </row>
    <row r="9" ht="21.75" customHeight="1">
      <c r="A9" s="606"/>
      <c r="B9" s="607"/>
      <c r="C9" s="608" t="s">
        <v>20</v>
      </c>
      <c r="D9" s="44"/>
      <c r="E9" s="609"/>
      <c r="F9" s="610"/>
      <c r="G9" s="611"/>
    </row>
    <row r="10" ht="21.75" customHeight="1">
      <c r="A10" s="612"/>
      <c r="B10" s="613"/>
      <c r="C10" s="614"/>
      <c r="D10" s="615"/>
      <c r="E10" s="616"/>
      <c r="F10" s="617"/>
      <c r="G10" s="618"/>
    </row>
    <row r="11" ht="21.75" customHeight="1">
      <c r="A11" s="619"/>
      <c r="B11" s="620"/>
      <c r="C11" s="621" t="s">
        <v>21</v>
      </c>
      <c r="D11" s="44"/>
      <c r="E11" s="622"/>
      <c r="F11" s="623"/>
      <c r="G11" s="624"/>
    </row>
    <row r="12" ht="21.75" customHeight="1">
      <c r="A12" s="625"/>
      <c r="B12" s="626"/>
      <c r="C12" s="627"/>
      <c r="D12" s="628"/>
      <c r="E12" s="629"/>
      <c r="F12" s="630"/>
      <c r="G12" s="631"/>
    </row>
    <row r="13" ht="21.75" customHeight="1">
      <c r="A13" s="632"/>
      <c r="B13" s="633"/>
      <c r="C13" s="634" t="s">
        <v>22</v>
      </c>
      <c r="D13" s="44"/>
      <c r="E13" s="635"/>
      <c r="F13" s="636"/>
      <c r="G13" s="637"/>
    </row>
    <row r="14" ht="21.75" customHeight="1">
      <c r="A14" s="638"/>
      <c r="B14" s="639"/>
      <c r="C14" s="640"/>
      <c r="D14" s="641"/>
      <c r="E14" s="642"/>
      <c r="F14" s="643"/>
      <c r="G14" s="644"/>
    </row>
    <row r="15" ht="21.75" customHeight="1">
      <c r="A15" s="645"/>
      <c r="B15" s="646"/>
      <c r="C15" s="647" t="s">
        <v>23</v>
      </c>
      <c r="D15" s="44"/>
      <c r="E15" s="648"/>
      <c r="F15" s="649"/>
      <c r="G15" s="650"/>
    </row>
    <row r="16" ht="21.75" customHeight="1">
      <c r="A16" s="651"/>
      <c r="B16" s="652"/>
      <c r="C16" s="653"/>
      <c r="D16" s="654"/>
      <c r="E16" s="655"/>
      <c r="F16" s="656"/>
      <c r="G16" s="657"/>
    </row>
    <row r="17" ht="21.75" customHeight="1">
      <c r="A17" s="658"/>
      <c r="B17" s="659"/>
      <c r="C17" s="660" t="s">
        <v>24</v>
      </c>
      <c r="D17" s="48"/>
      <c r="E17" s="661"/>
      <c r="F17" s="662"/>
      <c r="G17" s="663"/>
    </row>
    <row r="18" ht="21.75" customHeight="1">
      <c r="A18" s="41"/>
      <c r="B18" s="41"/>
      <c r="C18" s="41"/>
      <c r="D18" s="49"/>
      <c r="E18" s="49"/>
      <c r="F18" s="49"/>
      <c r="G18" s="41"/>
    </row>
  </sheetData>
  <mergeCells>
    <mergeCell ref="B3:G3"/>
    <mergeCell ref="C5:F5"/>
    <mergeCell ref="D7:F7"/>
    <mergeCell ref="D9:F9"/>
    <mergeCell ref="D11:F11"/>
    <mergeCell ref="D13:F13"/>
    <mergeCell ref="D15:F15"/>
    <mergeCell ref="D17:F17"/>
  </mergeCells>
  <printOptions horizontalCentered="1"/>
  <pageMargins left="0.78740157480315" right="0.78740157480315" top="0.78740157480315" bottom="0.393700787401575" header="0.51181" footer="0.51181"/>
  <pageSetup paperSize="9" scale="95" pageOrder="overThenDown" orientation="landscape" errors="blank"/>
</worksheet>
</file>

<file path=xl/worksheets/sheet20.xml><?xml version="1.0" encoding="utf-8"?>
<worksheet xmlns="http://schemas.openxmlformats.org/spreadsheetml/2006/main" xmlns:r="http://schemas.openxmlformats.org/officeDocument/2006/relationships">
  <dimension ref="A1:F25"/>
  <sheetViews>
    <sheetView showGridLines="0" showZeros="0" topLeftCell="A1" zoomScaleNormal="100" zoomScalePageLayoutView="60" workbookViewId="0">
      <pane topLeftCell="A5" activePane="bottomLeft" state="frozen"/>
      <selection activeCell="A1" sqref="A1"/>
    </sheetView>
  </sheetViews>
  <sheetFormatPr defaultColWidth="8" defaultRowHeight="14.25"/>
  <cols>
    <col min="1" max="1" width="36.2823529411765" style="16"/>
    <col min="2" max="2" width="6.73725490196078" style="16"/>
    <col min="3" max="3" width="27.1058823529412" style="16"/>
    <col min="4" max="4" width="41.1607843137255" style="16"/>
    <col min="5" max="5" width="6.73725490196078" style="16"/>
    <col min="6" max="6" width="27.1058823529412" style="16"/>
  </cols>
  <sheetData>
    <row r="1" ht="35.25" customHeight="1">
      <c r="A1" s="3351" t="s">
        <v>487</v>
      </c>
      <c r="B1" s="3352"/>
      <c r="C1" s="3353"/>
      <c r="D1" s="3354"/>
      <c r="E1" s="3355"/>
      <c r="F1" s="3356"/>
    </row>
    <row r="2" ht="1652.65">
      <c r="A2" s="3357"/>
      <c r="B2" s="3358"/>
      <c r="C2" s="3359"/>
      <c r="D2" s="3360"/>
      <c r="E2" s="3361"/>
      <c r="F2" s="3362"/>
    </row>
    <row r="3" ht="1652.65">
      <c r="A3" s="3363" t="s">
        <v>48</v>
      </c>
      <c r="B3" s="3364"/>
      <c r="C3" s="3365"/>
      <c r="D3" s="3366"/>
      <c r="E3" s="3367"/>
      <c r="F3" s="3368" t="s">
        <v>488</v>
      </c>
    </row>
    <row r="4" ht="35.25" customHeight="1">
      <c r="A4" s="3369" t="s">
        <v>50</v>
      </c>
      <c r="B4" s="3370" t="s">
        <v>336</v>
      </c>
      <c r="C4" s="3371" t="s">
        <v>337</v>
      </c>
      <c r="D4" s="3372" t="s">
        <v>50</v>
      </c>
      <c r="E4" s="3373" t="s">
        <v>336</v>
      </c>
      <c r="F4" s="3374" t="s">
        <v>337</v>
      </c>
    </row>
    <row r="5" ht="21" customHeight="1">
      <c r="A5" s="3375" t="s">
        <v>489</v>
      </c>
      <c r="B5" s="3376" t="s">
        <v>340</v>
      </c>
      <c r="C5" s="3377">
        <v>0</v>
      </c>
      <c r="D5" s="3378" t="s">
        <v>490</v>
      </c>
      <c r="E5" s="3379" t="s">
        <v>340</v>
      </c>
      <c r="F5" s="3380">
        <v>0</v>
      </c>
    </row>
    <row r="6" ht="21" customHeight="1">
      <c r="A6" s="3381" t="s">
        <v>491</v>
      </c>
      <c r="B6" s="3382" t="s">
        <v>340</v>
      </c>
      <c r="C6" s="3383">
        <v>0</v>
      </c>
      <c r="D6" s="3384" t="s">
        <v>492</v>
      </c>
      <c r="E6" s="3385" t="s">
        <v>340</v>
      </c>
      <c r="F6" s="3386">
        <v>0</v>
      </c>
    </row>
    <row r="7" ht="21" customHeight="1">
      <c r="A7" s="3387" t="s">
        <v>493</v>
      </c>
      <c r="B7" s="3388" t="s">
        <v>68</v>
      </c>
      <c r="C7" s="3389" t="s">
        <v>68</v>
      </c>
      <c r="D7" s="3390" t="s">
        <v>494</v>
      </c>
      <c r="E7" s="3391" t="s">
        <v>340</v>
      </c>
      <c r="F7" s="3392">
        <v>0</v>
      </c>
    </row>
    <row r="8" ht="21" customHeight="1">
      <c r="A8" s="3393" t="s">
        <v>495</v>
      </c>
      <c r="B8" s="3394" t="s">
        <v>347</v>
      </c>
      <c r="C8" s="3395">
        <v>0</v>
      </c>
      <c r="D8" s="3396" t="s">
        <v>496</v>
      </c>
      <c r="E8" s="3397" t="s">
        <v>68</v>
      </c>
      <c r="F8" s="3398" t="s">
        <v>68</v>
      </c>
    </row>
    <row r="9" ht="21" customHeight="1">
      <c r="A9" s="3399" t="s">
        <v>497</v>
      </c>
      <c r="B9" s="3400" t="s">
        <v>347</v>
      </c>
      <c r="C9" s="3401">
        <v>0</v>
      </c>
      <c r="D9" s="3402" t="s">
        <v>498</v>
      </c>
      <c r="E9" s="3403" t="s">
        <v>347</v>
      </c>
      <c r="F9" s="3404">
        <v>0</v>
      </c>
    </row>
    <row r="10" ht="21" customHeight="1">
      <c r="A10" s="3405" t="s">
        <v>499</v>
      </c>
      <c r="B10" s="3406" t="s">
        <v>68</v>
      </c>
      <c r="C10" s="3407" t="s">
        <v>68</v>
      </c>
      <c r="D10" s="3408" t="s">
        <v>500</v>
      </c>
      <c r="E10" s="3409" t="s">
        <v>347</v>
      </c>
      <c r="F10" s="3410">
        <v>0</v>
      </c>
    </row>
    <row r="11" ht="21" customHeight="1">
      <c r="A11" s="3411" t="s">
        <v>501</v>
      </c>
      <c r="B11" s="3412" t="s">
        <v>347</v>
      </c>
      <c r="C11" s="3413">
        <v>0</v>
      </c>
      <c r="D11" s="3414" t="s">
        <v>502</v>
      </c>
      <c r="E11" s="3415" t="s">
        <v>347</v>
      </c>
      <c r="F11" s="3416">
        <v>0</v>
      </c>
    </row>
    <row r="12" ht="21" customHeight="1">
      <c r="A12" s="3417" t="s">
        <v>503</v>
      </c>
      <c r="B12" s="3418" t="s">
        <v>347</v>
      </c>
      <c r="C12" s="3419">
        <v>0</v>
      </c>
      <c r="D12" s="3420" t="s">
        <v>504</v>
      </c>
      <c r="E12" s="3421" t="s">
        <v>347</v>
      </c>
      <c r="F12" s="845">
        <f>F10-F11</f>
        <v>0</v>
      </c>
    </row>
    <row r="13" ht="21" customHeight="1">
      <c r="A13" s="3422" t="s">
        <v>505</v>
      </c>
      <c r="B13" s="3423" t="s">
        <v>347</v>
      </c>
      <c r="C13" s="3424">
        <v>0</v>
      </c>
      <c r="D13" s="3425" t="s">
        <v>506</v>
      </c>
      <c r="E13" s="3426" t="s">
        <v>347</v>
      </c>
      <c r="F13" s="845">
        <f>F9+F12</f>
        <v>0</v>
      </c>
    </row>
    <row r="14" ht="21" customHeight="1">
      <c r="A14" s="3427" t="s">
        <v>507</v>
      </c>
      <c r="B14" s="3428" t="s">
        <v>347</v>
      </c>
      <c r="C14" s="845">
        <f>C11-C12+C13</f>
        <v>0</v>
      </c>
      <c r="D14" s="3429" t="s">
        <v>508</v>
      </c>
      <c r="E14" s="3430" t="s">
        <v>68</v>
      </c>
      <c r="F14" s="3431" t="s">
        <v>68</v>
      </c>
    </row>
    <row r="15" ht="21" customHeight="1">
      <c r="A15" s="3432" t="s">
        <v>509</v>
      </c>
      <c r="B15" s="3433" t="s">
        <v>68</v>
      </c>
      <c r="C15" s="3434" t="s">
        <v>68</v>
      </c>
      <c r="D15" s="3435" t="s">
        <v>510</v>
      </c>
      <c r="E15" s="3436" t="s">
        <v>347</v>
      </c>
      <c r="F15" s="3437">
        <v>0</v>
      </c>
    </row>
    <row r="16" ht="21" customHeight="1">
      <c r="A16" s="3438" t="s">
        <v>511</v>
      </c>
      <c r="B16" s="3439" t="s">
        <v>340</v>
      </c>
      <c r="C16" s="3440">
        <v>0</v>
      </c>
      <c r="D16" s="3441" t="s">
        <v>512</v>
      </c>
      <c r="E16" s="3442" t="s">
        <v>347</v>
      </c>
      <c r="F16" s="3443">
        <v>0</v>
      </c>
    </row>
    <row r="17" ht="21" customHeight="1">
      <c r="A17" s="3444" t="s">
        <v>513</v>
      </c>
      <c r="B17" s="3445" t="s">
        <v>340</v>
      </c>
      <c r="C17" s="3446">
        <v>0</v>
      </c>
      <c r="D17" s="3447" t="s">
        <v>514</v>
      </c>
      <c r="E17" s="3448" t="s">
        <v>347</v>
      </c>
      <c r="F17" s="3449">
        <v>0</v>
      </c>
    </row>
    <row r="18" ht="21" customHeight="1">
      <c r="A18" s="3450" t="s">
        <v>515</v>
      </c>
      <c r="B18" s="3451" t="s">
        <v>516</v>
      </c>
      <c r="C18" s="3452">
        <v>0</v>
      </c>
      <c r="D18" s="3453" t="s">
        <v>517</v>
      </c>
      <c r="E18" s="3454" t="s">
        <v>347</v>
      </c>
      <c r="F18" s="3455">
        <v>0</v>
      </c>
    </row>
    <row r="19" ht="21" customHeight="1">
      <c r="A19" s="3456" t="s">
        <v>518</v>
      </c>
      <c r="B19" s="3457" t="s">
        <v>519</v>
      </c>
      <c r="C19" s="845">
        <v>0</v>
      </c>
      <c r="D19" s="3458" t="s">
        <v>520</v>
      </c>
      <c r="E19" s="3459" t="s">
        <v>347</v>
      </c>
      <c r="F19" s="845">
        <f>F15-F16-F17-F18</f>
        <v>0</v>
      </c>
    </row>
    <row r="20" ht="21" customHeight="1">
      <c r="A20" s="3460" t="s">
        <v>521</v>
      </c>
      <c r="B20" s="3461" t="s">
        <v>68</v>
      </c>
      <c r="C20" s="3462" t="s">
        <v>68</v>
      </c>
      <c r="D20" s="3463" t="s">
        <v>522</v>
      </c>
      <c r="E20" s="3464" t="s">
        <v>347</v>
      </c>
      <c r="F20" s="845">
        <f>F21+F22</f>
        <v>0</v>
      </c>
    </row>
    <row r="21" ht="21" customHeight="1">
      <c r="A21" s="3465" t="s">
        <v>523</v>
      </c>
      <c r="B21" s="3466" t="s">
        <v>516</v>
      </c>
      <c r="C21" s="3467">
        <v>0</v>
      </c>
      <c r="D21" s="3468" t="s">
        <v>524</v>
      </c>
      <c r="E21" s="3469" t="s">
        <v>347</v>
      </c>
      <c r="F21" s="3470">
        <v>0</v>
      </c>
    </row>
    <row r="22" ht="21" customHeight="1">
      <c r="A22" s="3471" t="s">
        <v>525</v>
      </c>
      <c r="B22" s="3472" t="s">
        <v>340</v>
      </c>
      <c r="C22" s="3473">
        <v>0</v>
      </c>
      <c r="D22" s="3474" t="s">
        <v>526</v>
      </c>
      <c r="E22" s="3475" t="s">
        <v>347</v>
      </c>
      <c r="F22" s="3476">
        <v>0</v>
      </c>
    </row>
    <row r="23" ht="21" customHeight="1">
      <c r="A23" s="3477" t="s">
        <v>527</v>
      </c>
      <c r="B23" s="3478" t="s">
        <v>340</v>
      </c>
      <c r="C23" s="3479">
        <v>0</v>
      </c>
      <c r="D23" s="3480" t="s">
        <v>528</v>
      </c>
      <c r="E23" s="3481" t="s">
        <v>347</v>
      </c>
      <c r="F23" s="3482">
        <v>0</v>
      </c>
    </row>
    <row r="24" ht="21" customHeight="1">
      <c r="A24" s="3483" t="s">
        <v>529</v>
      </c>
      <c r="B24" s="3484" t="s">
        <v>340</v>
      </c>
      <c r="C24" s="3485">
        <v>0</v>
      </c>
      <c r="D24" s="3486" t="s">
        <v>68</v>
      </c>
      <c r="E24" s="3487" t="s">
        <v>68</v>
      </c>
      <c r="F24" s="3488" t="s">
        <v>68</v>
      </c>
    </row>
    <row r="25" ht="15" customHeight="1">
      <c r="A25" s="225"/>
      <c r="B25" s="225"/>
      <c r="C25" s="225"/>
      <c r="D25" s="3489"/>
      <c r="E25" s="3490"/>
      <c r="F25" s="3491" t="s">
        <v>530</v>
      </c>
    </row>
  </sheetData>
  <mergeCells>
    <mergeCell ref="A1:F1"/>
  </mergeCells>
  <pageMargins left="0.393700787401575" right="0.393700787401575" top="0.78740157480315" bottom="0.78740157480315" header="0.51181" footer="0.51181"/>
  <pageSetup paperSize="9" pageOrder="overThenDown" orientation="landscape" errors="blank"/>
</worksheet>
</file>

<file path=xl/worksheets/sheet21.xml><?xml version="1.0" encoding="utf-8"?>
<worksheet xmlns="http://schemas.openxmlformats.org/spreadsheetml/2006/main" xmlns:r="http://schemas.openxmlformats.org/officeDocument/2006/relationships">
  <dimension ref="A1:E20"/>
  <sheetViews>
    <sheetView showGridLines="0" topLeftCell="A1" zoomScaleNormal="100" zoomScalePageLayoutView="60" workbookViewId="0">
      <pane topLeftCell="A5" activePane="bottomLeft" state="frozen"/>
      <selection activeCell="A1" sqref="A1"/>
    </sheetView>
  </sheetViews>
  <sheetFormatPr defaultColWidth="8" defaultRowHeight="14.25"/>
  <cols>
    <col min="1" max="1" width="37.1450980392157" style="16"/>
    <col min="2" max="2" width="6.73725490196078" style="16"/>
    <col min="3" max="3" width="21.6549019607843" style="16"/>
    <col min="4" max="4" width="21.6549019607843" style="16"/>
    <col min="5" max="5" width="21.6549019607843" style="16"/>
  </cols>
  <sheetData>
    <row r="1" ht="35.25" customHeight="1">
      <c r="A1" s="3492" t="s">
        <v>531</v>
      </c>
      <c r="B1" s="3493"/>
      <c r="C1" s="3494"/>
      <c r="D1" s="3495"/>
      <c r="E1" s="3496"/>
    </row>
    <row r="2" ht="1652.65">
      <c r="A2" s="3497"/>
      <c r="B2" s="3498"/>
      <c r="C2" s="3499"/>
      <c r="D2" s="3500"/>
      <c r="E2" s="3501"/>
    </row>
    <row r="3" ht="1652.65">
      <c r="A3" s="3502" t="s">
        <v>48</v>
      </c>
      <c r="B3" s="3503"/>
      <c r="C3" s="3504"/>
      <c r="D3" s="3505"/>
      <c r="E3" s="3506" t="s">
        <v>532</v>
      </c>
    </row>
    <row r="4" ht="35.25" customHeight="1">
      <c r="A4" s="3507" t="s">
        <v>50</v>
      </c>
      <c r="B4" s="3508" t="s">
        <v>336</v>
      </c>
      <c r="C4" s="3509" t="s">
        <v>533</v>
      </c>
      <c r="D4" s="3510" t="s">
        <v>534</v>
      </c>
      <c r="E4" s="3511" t="s">
        <v>535</v>
      </c>
    </row>
    <row r="5" ht="21" customHeight="1">
      <c r="A5" s="3512" t="s">
        <v>536</v>
      </c>
      <c r="B5" s="3513" t="s">
        <v>68</v>
      </c>
      <c r="C5" s="3514" t="s">
        <v>68</v>
      </c>
      <c r="D5" s="3515" t="s">
        <v>68</v>
      </c>
      <c r="E5" s="3516" t="s">
        <v>68</v>
      </c>
    </row>
    <row r="6" ht="21" customHeight="1">
      <c r="A6" s="3517" t="s">
        <v>537</v>
      </c>
      <c r="B6" s="3518" t="s">
        <v>347</v>
      </c>
      <c r="C6" s="3519">
        <v>29395594.29</v>
      </c>
      <c r="D6" s="3520">
        <v>0</v>
      </c>
      <c r="E6" s="3521">
        <v>0</v>
      </c>
    </row>
    <row r="7" ht="21" customHeight="1">
      <c r="A7" s="3522" t="s">
        <v>538</v>
      </c>
      <c r="B7" s="3523" t="s">
        <v>347</v>
      </c>
      <c r="C7" s="3524">
        <v>29554461.19</v>
      </c>
      <c r="D7" s="3525">
        <v>0</v>
      </c>
      <c r="E7" s="3526">
        <v>0</v>
      </c>
    </row>
    <row r="8" ht="21" customHeight="1">
      <c r="A8" s="3527" t="s">
        <v>539</v>
      </c>
      <c r="B8" s="3528" t="s">
        <v>347</v>
      </c>
      <c r="C8" s="3529">
        <v>29170446.9</v>
      </c>
      <c r="D8" s="3530">
        <v>0</v>
      </c>
      <c r="E8" s="3531">
        <v>0</v>
      </c>
    </row>
    <row r="9" ht="21" customHeight="1">
      <c r="A9" s="3532" t="s">
        <v>540</v>
      </c>
      <c r="B9" s="3533" t="s">
        <v>347</v>
      </c>
      <c r="C9" s="3534">
        <v>384014.29</v>
      </c>
      <c r="D9" s="3535">
        <v>0</v>
      </c>
      <c r="E9" s="3536">
        <v>0</v>
      </c>
    </row>
    <row r="10" ht="21" customHeight="1">
      <c r="A10" s="3537" t="s">
        <v>541</v>
      </c>
      <c r="B10" s="202" t="s">
        <v>347</v>
      </c>
      <c r="C10" s="3538">
        <v>0</v>
      </c>
      <c r="D10" s="3539" t="s">
        <v>68</v>
      </c>
      <c r="E10" s="3540" t="s">
        <v>68</v>
      </c>
    </row>
    <row r="11" ht="21" customHeight="1">
      <c r="A11" s="3541" t="s">
        <v>542</v>
      </c>
      <c r="B11" s="3542" t="s">
        <v>347</v>
      </c>
      <c r="C11" s="3543">
        <v>0</v>
      </c>
      <c r="D11" s="3544">
        <v>0</v>
      </c>
      <c r="E11" s="3545">
        <v>0</v>
      </c>
    </row>
    <row r="12" ht="21" customHeight="1">
      <c r="A12" s="3546" t="s">
        <v>543</v>
      </c>
      <c r="B12" s="3547" t="s">
        <v>347</v>
      </c>
      <c r="C12" s="3548">
        <v>0</v>
      </c>
      <c r="D12" s="3549">
        <v>0</v>
      </c>
      <c r="E12" s="3550">
        <v>0</v>
      </c>
    </row>
    <row r="13" ht="21" customHeight="1">
      <c r="A13" s="3551" t="s">
        <v>544</v>
      </c>
      <c r="B13" s="3552" t="s">
        <v>347</v>
      </c>
      <c r="C13" s="845">
        <f>C7-C11</f>
        <v>29554461.19</v>
      </c>
      <c r="D13" s="845">
        <f>D7-D11</f>
        <v>0</v>
      </c>
      <c r="E13" s="845">
        <f>E7-E11</f>
        <v>0</v>
      </c>
    </row>
    <row r="14" ht="21" customHeight="1">
      <c r="A14" s="3553" t="s">
        <v>545</v>
      </c>
      <c r="B14" s="3554" t="s">
        <v>347</v>
      </c>
      <c r="C14" s="845">
        <f>C6+C13</f>
        <v>58950055.48</v>
      </c>
      <c r="D14" s="845">
        <f>D6+D13</f>
        <v>0</v>
      </c>
      <c r="E14" s="845">
        <f>E6+E13</f>
        <v>0</v>
      </c>
    </row>
    <row r="15" ht="21" customHeight="1">
      <c r="A15" s="3555" t="s">
        <v>546</v>
      </c>
      <c r="B15" s="3556" t="s">
        <v>340</v>
      </c>
      <c r="C15" s="3557">
        <v>7243</v>
      </c>
      <c r="D15" s="3558">
        <v>0</v>
      </c>
      <c r="E15" s="3559">
        <v>0</v>
      </c>
    </row>
    <row r="16" ht="24" customHeight="1">
      <c r="A16" s="3560" t="s">
        <v>547</v>
      </c>
      <c r="B16" s="3561" t="s">
        <v>340</v>
      </c>
      <c r="C16" s="3562">
        <v>4801</v>
      </c>
      <c r="D16" s="3563">
        <v>0</v>
      </c>
      <c r="E16" s="3564">
        <v>0</v>
      </c>
    </row>
    <row r="17" ht="23.25" customHeight="1">
      <c r="A17" s="3565" t="s">
        <v>548</v>
      </c>
      <c r="B17" s="3566" t="s">
        <v>340</v>
      </c>
      <c r="C17" s="3567">
        <v>2442</v>
      </c>
      <c r="D17" s="3568">
        <v>0</v>
      </c>
      <c r="E17" s="3569">
        <v>0</v>
      </c>
    </row>
    <row r="18" ht="1652.65">
      <c r="A18" s="96"/>
      <c r="B18" s="96"/>
      <c r="C18" s="96"/>
      <c r="D18" s="96"/>
      <c r="E18" s="96"/>
    </row>
    <row r="19" ht="1652.65">
      <c r="A19" s="96"/>
      <c r="B19" s="96"/>
      <c r="C19" s="96"/>
      <c r="D19" s="96"/>
      <c r="E19" s="96"/>
    </row>
    <row r="20" ht="1652.65">
      <c r="A20" s="144"/>
      <c r="B20" s="228"/>
      <c r="C20" s="96"/>
      <c r="D20" s="144"/>
      <c r="E20" s="97" t="s">
        <v>549</v>
      </c>
    </row>
  </sheetData>
  <mergeCells>
    <mergeCell ref="A1:E1"/>
  </mergeCells>
  <printOptions horizontalCentered="1"/>
  <pageMargins left="0.78740157480315" right="0.78740157480315" top="0.78740157480315" bottom="0.78740157480315" header="0.51181" footer="0.51181"/>
  <pageSetup paperSize="9" pageOrder="overThenDown" orientation="landscape" errors="blank"/>
</worksheet>
</file>

<file path=xl/worksheets/sheet22.xml><?xml version="1.0" encoding="utf-8"?>
<worksheet xmlns="http://schemas.openxmlformats.org/spreadsheetml/2006/main" xmlns:r="http://schemas.openxmlformats.org/officeDocument/2006/relationships">
  <dimension ref="A1:F25"/>
  <sheetViews>
    <sheetView showGridLines="0" topLeftCell="A1" zoomScaleNormal="100" zoomScalePageLayoutView="60" workbookViewId="0">
      <pane topLeftCell="A15" activePane="bottomLeft" state="frozen"/>
      <selection activeCell="A1" sqref="A1"/>
    </sheetView>
  </sheetViews>
  <sheetFormatPr defaultColWidth="8" defaultRowHeight="14.25"/>
  <cols>
    <col min="1" max="1" width="35.8509803921569" style="16"/>
    <col min="2" max="2" width="6.73725490196078" style="16"/>
    <col min="3" max="3" width="27.1058823529412" style="16"/>
    <col min="4" max="4" width="35.8509803921569" style="16"/>
    <col min="5" max="5" width="6.73725490196078" style="16"/>
    <col min="6" max="6" width="27.1058823529412" style="16"/>
  </cols>
  <sheetData>
    <row r="1" ht="35.25" customHeight="1">
      <c r="A1" s="3570" t="s">
        <v>550</v>
      </c>
      <c r="B1" s="3571"/>
      <c r="C1" s="3572"/>
      <c r="D1" s="3573"/>
      <c r="E1" s="3574"/>
      <c r="F1" s="3575"/>
    </row>
    <row r="2" ht="1652.65">
      <c r="A2" s="3576"/>
      <c r="B2" s="3577"/>
      <c r="C2" s="3578"/>
      <c r="D2" s="3579"/>
      <c r="E2" s="3580"/>
      <c r="F2" s="3581"/>
    </row>
    <row r="3" ht="1652.65">
      <c r="A3" s="3582" t="s">
        <v>48</v>
      </c>
      <c r="B3" s="3583"/>
      <c r="C3" s="3584"/>
      <c r="D3" s="3585"/>
      <c r="E3" s="3586"/>
      <c r="F3" s="3587" t="s">
        <v>551</v>
      </c>
    </row>
    <row r="4" ht="35.25" customHeight="1">
      <c r="A4" s="3588" t="s">
        <v>50</v>
      </c>
      <c r="B4" s="3589" t="s">
        <v>336</v>
      </c>
      <c r="C4" s="3590" t="s">
        <v>337</v>
      </c>
      <c r="D4" s="3591" t="s">
        <v>50</v>
      </c>
      <c r="E4" s="3592" t="s">
        <v>336</v>
      </c>
      <c r="F4" s="3593" t="s">
        <v>337</v>
      </c>
    </row>
    <row r="5" ht="21" customHeight="1">
      <c r="A5" s="3594" t="s">
        <v>552</v>
      </c>
      <c r="B5" s="3595" t="s">
        <v>68</v>
      </c>
      <c r="C5" s="3596" t="s">
        <v>68</v>
      </c>
      <c r="D5" s="3597" t="s">
        <v>553</v>
      </c>
      <c r="E5" s="3598" t="s">
        <v>68</v>
      </c>
      <c r="F5" s="3599" t="s">
        <v>68</v>
      </c>
    </row>
    <row r="6" ht="21" customHeight="1">
      <c r="A6" s="3600" t="s">
        <v>554</v>
      </c>
      <c r="B6" s="3601" t="s">
        <v>68</v>
      </c>
      <c r="C6" s="3602" t="s">
        <v>68</v>
      </c>
      <c r="D6" s="3603" t="s">
        <v>554</v>
      </c>
      <c r="E6" s="3604" t="s">
        <v>68</v>
      </c>
      <c r="F6" s="3605" t="s">
        <v>68</v>
      </c>
    </row>
    <row r="7" ht="21" customHeight="1">
      <c r="A7" s="3606" t="s">
        <v>555</v>
      </c>
      <c r="B7" s="3607" t="s">
        <v>347</v>
      </c>
      <c r="C7" s="3608">
        <v>0</v>
      </c>
      <c r="D7" s="3609" t="s">
        <v>555</v>
      </c>
      <c r="E7" s="3610" t="s">
        <v>347</v>
      </c>
      <c r="F7" s="3611">
        <v>778616.83</v>
      </c>
    </row>
    <row r="8" ht="21" customHeight="1">
      <c r="A8" s="3612" t="s">
        <v>556</v>
      </c>
      <c r="B8" s="3613" t="s">
        <v>347</v>
      </c>
      <c r="C8" s="3614">
        <v>0</v>
      </c>
      <c r="D8" s="3615" t="s">
        <v>556</v>
      </c>
      <c r="E8" s="3616" t="s">
        <v>347</v>
      </c>
      <c r="F8" s="3617">
        <v>233991.74</v>
      </c>
    </row>
    <row r="9" ht="21" customHeight="1">
      <c r="A9" s="3618" t="s">
        <v>557</v>
      </c>
      <c r="B9" s="3619" t="s">
        <v>347</v>
      </c>
      <c r="C9" s="3620">
        <v>0</v>
      </c>
      <c r="D9" s="3621" t="s">
        <v>558</v>
      </c>
      <c r="E9" s="3622" t="s">
        <v>347</v>
      </c>
      <c r="F9" s="3623">
        <v>501868.7</v>
      </c>
    </row>
    <row r="10" ht="21" customHeight="1">
      <c r="A10" s="3624" t="s">
        <v>558</v>
      </c>
      <c r="B10" s="3625" t="s">
        <v>347</v>
      </c>
      <c r="C10" s="3626">
        <v>0</v>
      </c>
      <c r="D10" s="3627" t="s">
        <v>559</v>
      </c>
      <c r="E10" s="3628" t="s">
        <v>347</v>
      </c>
      <c r="F10" s="1424">
        <f>F8-F9</f>
        <v>-267876.96</v>
      </c>
    </row>
    <row r="11" ht="21" customHeight="1">
      <c r="A11" s="3629" t="s">
        <v>559</v>
      </c>
      <c r="B11" s="3630" t="s">
        <v>347</v>
      </c>
      <c r="C11" s="1672">
        <f>C8-C10</f>
        <v>0</v>
      </c>
      <c r="D11" s="3631" t="s">
        <v>560</v>
      </c>
      <c r="E11" s="3632" t="s">
        <v>347</v>
      </c>
      <c r="F11" s="1424">
        <f>F7+F10</f>
        <v>510739.87</v>
      </c>
    </row>
    <row r="12" ht="21" customHeight="1">
      <c r="A12" s="3633" t="s">
        <v>560</v>
      </c>
      <c r="B12" s="3634" t="s">
        <v>347</v>
      </c>
      <c r="C12" s="1672">
        <f>C7+C11</f>
        <v>0</v>
      </c>
      <c r="D12" s="3635" t="s">
        <v>561</v>
      </c>
      <c r="E12" s="3636" t="s">
        <v>340</v>
      </c>
      <c r="F12" s="3637">
        <v>953</v>
      </c>
    </row>
    <row r="13" ht="21" customHeight="1">
      <c r="A13" s="3638" t="s">
        <v>562</v>
      </c>
      <c r="B13" s="3639" t="s">
        <v>68</v>
      </c>
      <c r="C13" s="3640" t="s">
        <v>68</v>
      </c>
      <c r="D13" s="3641" t="s">
        <v>68</v>
      </c>
      <c r="E13" s="3642" t="s">
        <v>68</v>
      </c>
      <c r="F13" s="3643" t="s">
        <v>68</v>
      </c>
    </row>
    <row r="14" ht="21" customHeight="1">
      <c r="A14" s="3644" t="s">
        <v>563</v>
      </c>
      <c r="B14" s="3645" t="s">
        <v>340</v>
      </c>
      <c r="C14" s="3646">
        <v>0</v>
      </c>
      <c r="D14" s="3647" t="s">
        <v>68</v>
      </c>
      <c r="E14" s="3648" t="s">
        <v>68</v>
      </c>
      <c r="F14" s="3649" t="s">
        <v>68</v>
      </c>
    </row>
    <row r="15" ht="21" customHeight="1">
      <c r="A15" s="3650" t="s">
        <v>564</v>
      </c>
      <c r="B15" s="3651" t="s">
        <v>340</v>
      </c>
      <c r="C15" s="3652">
        <v>0</v>
      </c>
      <c r="D15" s="3653" t="s">
        <v>68</v>
      </c>
      <c r="E15" s="3654" t="s">
        <v>68</v>
      </c>
      <c r="F15" s="3655" t="s">
        <v>68</v>
      </c>
    </row>
    <row r="16" ht="21" customHeight="1">
      <c r="A16" s="3656" t="s">
        <v>565</v>
      </c>
      <c r="B16" s="3657" t="s">
        <v>68</v>
      </c>
      <c r="C16" s="3658" t="s">
        <v>68</v>
      </c>
      <c r="D16" s="3659" t="s">
        <v>566</v>
      </c>
      <c r="E16" s="3660" t="s">
        <v>68</v>
      </c>
      <c r="F16" s="3661" t="s">
        <v>68</v>
      </c>
    </row>
    <row r="17" ht="21" customHeight="1">
      <c r="A17" s="3662" t="s">
        <v>554</v>
      </c>
      <c r="B17" s="3663" t="s">
        <v>68</v>
      </c>
      <c r="C17" s="3664" t="s">
        <v>68</v>
      </c>
      <c r="D17" s="3665" t="s">
        <v>567</v>
      </c>
      <c r="E17" s="3666" t="s">
        <v>68</v>
      </c>
      <c r="F17" s="3667" t="s">
        <v>68</v>
      </c>
    </row>
    <row r="18" ht="21" customHeight="1">
      <c r="A18" s="3668" t="s">
        <v>555</v>
      </c>
      <c r="B18" s="3669" t="s">
        <v>347</v>
      </c>
      <c r="C18" s="3670">
        <v>0</v>
      </c>
      <c r="D18" s="3671" t="s">
        <v>555</v>
      </c>
      <c r="E18" s="3672" t="s">
        <v>347</v>
      </c>
      <c r="F18" s="3673">
        <v>0</v>
      </c>
    </row>
    <row r="19" ht="21" customHeight="1">
      <c r="A19" s="3674" t="s">
        <v>556</v>
      </c>
      <c r="B19" s="3675" t="s">
        <v>347</v>
      </c>
      <c r="C19" s="3676">
        <v>0</v>
      </c>
      <c r="D19" s="3677" t="s">
        <v>556</v>
      </c>
      <c r="E19" s="3678" t="s">
        <v>347</v>
      </c>
      <c r="F19" s="3679">
        <v>0</v>
      </c>
    </row>
    <row r="20" ht="21" customHeight="1">
      <c r="A20" s="3680" t="s">
        <v>557</v>
      </c>
      <c r="B20" s="3681" t="s">
        <v>347</v>
      </c>
      <c r="C20" s="3682">
        <v>0</v>
      </c>
      <c r="D20" s="3683" t="s">
        <v>558</v>
      </c>
      <c r="E20" s="3684" t="s">
        <v>347</v>
      </c>
      <c r="F20" s="3685">
        <v>0</v>
      </c>
    </row>
    <row r="21" ht="21" customHeight="1">
      <c r="A21" s="3686" t="s">
        <v>558</v>
      </c>
      <c r="B21" s="3687" t="s">
        <v>347</v>
      </c>
      <c r="C21" s="3688">
        <v>0</v>
      </c>
      <c r="D21" s="3689" t="s">
        <v>559</v>
      </c>
      <c r="E21" s="3690" t="s">
        <v>347</v>
      </c>
      <c r="F21" s="1424">
        <f>F19-F20</f>
        <v>0</v>
      </c>
    </row>
    <row r="22" ht="22.5" customHeight="1">
      <c r="A22" s="3691" t="s">
        <v>559</v>
      </c>
      <c r="B22" s="3692" t="s">
        <v>347</v>
      </c>
      <c r="C22" s="1672">
        <f>C19-C21</f>
        <v>0</v>
      </c>
      <c r="D22" s="3693" t="s">
        <v>560</v>
      </c>
      <c r="E22" s="3694" t="s">
        <v>347</v>
      </c>
      <c r="F22" s="1424">
        <f>F18+F21</f>
        <v>0</v>
      </c>
    </row>
    <row r="23" ht="22.5" customHeight="1">
      <c r="A23" s="3695" t="s">
        <v>560</v>
      </c>
      <c r="B23" s="3696" t="s">
        <v>347</v>
      </c>
      <c r="C23" s="1672">
        <f>C18+C22</f>
        <v>0</v>
      </c>
      <c r="D23" s="3697" t="s">
        <v>568</v>
      </c>
      <c r="E23" s="3698" t="s">
        <v>340</v>
      </c>
      <c r="F23" s="3699">
        <v>0</v>
      </c>
    </row>
    <row r="24" ht="22.5" customHeight="1">
      <c r="A24" s="3700" t="s">
        <v>568</v>
      </c>
      <c r="B24" s="3701" t="s">
        <v>340</v>
      </c>
      <c r="C24" s="3702">
        <v>0</v>
      </c>
      <c r="D24" s="3703" t="s">
        <v>68</v>
      </c>
      <c r="E24" s="3704" t="s">
        <v>68</v>
      </c>
      <c r="F24" s="3705" t="s">
        <v>68</v>
      </c>
    </row>
    <row r="25" ht="1652.65">
      <c r="A25" s="225"/>
      <c r="B25" s="225"/>
      <c r="C25" s="225"/>
      <c r="D25" s="225"/>
      <c r="E25" s="225"/>
      <c r="F25" s="209" t="s">
        <v>569</v>
      </c>
    </row>
  </sheetData>
  <mergeCells>
    <mergeCell ref="A1:F1"/>
  </mergeCells>
  <printOptions horizontalCentered="1"/>
  <pageMargins left="1.18110236220472" right="1.18110236220472" top="1.18110236220472" bottom="1.18110236220472" header="0.51181" footer="0.51181"/>
  <pageSetup paperSize="9" pageOrder="overThenDown" orientation="landscape" errors="blank"/>
</worksheet>
</file>

<file path=xl/worksheets/sheet23.xml><?xml version="1.0" encoding="utf-8"?>
<worksheet xmlns="http://schemas.openxmlformats.org/spreadsheetml/2006/main" xmlns:r="http://schemas.openxmlformats.org/officeDocument/2006/relationships">
  <dimension ref="A1:F32"/>
  <sheetViews>
    <sheetView showGridLines="0" topLeftCell="A1" zoomScaleNormal="100" zoomScalePageLayoutView="60" workbookViewId="0">
      <pane topLeftCell="A14" activePane="bottomLeft" state="frozen"/>
      <selection activeCell="A1" sqref="A1"/>
    </sheetView>
  </sheetViews>
  <sheetFormatPr defaultColWidth="8" defaultRowHeight="14.25"/>
  <cols>
    <col min="1" max="1" width="35.8509803921569" style="16"/>
    <col min="2" max="2" width="21.6549019607843" style="16"/>
    <col min="3" max="3" width="21.6549019607843" style="16"/>
    <col min="4" max="4" width="44.6" style="16"/>
    <col min="5" max="5" width="21.6549019607843" style="16"/>
    <col min="6" max="6" width="21.6549019607843" style="16"/>
  </cols>
  <sheetData>
    <row r="1" ht="39.75" customHeight="1">
      <c r="A1" s="3706" t="s">
        <v>570</v>
      </c>
      <c r="B1" s="3707"/>
      <c r="C1" s="3708"/>
      <c r="D1" s="3709"/>
      <c r="E1" s="3710"/>
      <c r="F1" s="3711"/>
    </row>
    <row r="2" ht="15.75" customHeight="1">
      <c r="A2" s="3712"/>
      <c r="B2" s="3713"/>
      <c r="C2" s="3714"/>
      <c r="D2" s="3715"/>
      <c r="E2" s="3716"/>
      <c r="F2" s="3717" t="s">
        <v>571</v>
      </c>
    </row>
    <row r="3" ht="15.75" customHeight="1">
      <c r="A3" s="3718" t="s">
        <v>48</v>
      </c>
      <c r="B3" s="3719"/>
      <c r="C3" s="3720"/>
      <c r="D3" s="3721"/>
      <c r="E3" s="3722"/>
      <c r="F3" s="3723" t="s">
        <v>572</v>
      </c>
    </row>
    <row r="4" ht="35.25" customHeight="1">
      <c r="A4" s="3724" t="s">
        <v>50</v>
      </c>
      <c r="B4" s="3725" t="s">
        <v>61</v>
      </c>
      <c r="C4" s="3726" t="s">
        <v>573</v>
      </c>
      <c r="D4" s="3727" t="s">
        <v>50</v>
      </c>
      <c r="E4" s="3728" t="s">
        <v>61</v>
      </c>
      <c r="F4" s="3729" t="s">
        <v>573</v>
      </c>
    </row>
    <row r="5" ht="19.5" customHeight="1">
      <c r="A5" s="3730" t="s">
        <v>338</v>
      </c>
      <c r="B5" s="3731" t="s">
        <v>68</v>
      </c>
      <c r="C5" s="3732" t="s">
        <v>68</v>
      </c>
      <c r="D5" s="3733" t="s">
        <v>574</v>
      </c>
      <c r="E5" s="846">
        <f>E6+E7</f>
        <v>0</v>
      </c>
      <c r="F5" s="3734" t="s">
        <v>68</v>
      </c>
    </row>
    <row r="6" ht="19.5" customHeight="1">
      <c r="A6" s="3735" t="s">
        <v>575</v>
      </c>
      <c r="B6" s="3106">
        <v>0</v>
      </c>
      <c r="C6" s="3106">
        <f>C7+C9</f>
        <v>0</v>
      </c>
      <c r="D6" s="3736" t="s">
        <v>576</v>
      </c>
      <c r="E6" s="3737">
        <v>0</v>
      </c>
      <c r="F6" s="3738" t="s">
        <v>68</v>
      </c>
    </row>
    <row r="7" ht="19.5" customHeight="1">
      <c r="A7" s="3739" t="s">
        <v>577</v>
      </c>
      <c r="B7" s="3106">
        <v>0</v>
      </c>
      <c r="C7" s="3740">
        <v>0</v>
      </c>
      <c r="D7" s="3741" t="s">
        <v>578</v>
      </c>
      <c r="E7" s="3742">
        <v>0</v>
      </c>
      <c r="F7" s="3743" t="s">
        <v>68</v>
      </c>
    </row>
    <row r="8" ht="19.5" customHeight="1">
      <c r="A8" s="3744" t="s">
        <v>579</v>
      </c>
      <c r="B8" s="3106">
        <v>0</v>
      </c>
      <c r="C8" s="3745">
        <v>0</v>
      </c>
      <c r="D8" s="3746" t="s">
        <v>580</v>
      </c>
      <c r="E8" s="846">
        <f>E9+E10</f>
        <v>0</v>
      </c>
      <c r="F8" s="3747" t="s">
        <v>68</v>
      </c>
    </row>
    <row r="9" ht="19.5" customHeight="1">
      <c r="A9" s="3748" t="s">
        <v>581</v>
      </c>
      <c r="B9" s="3106">
        <v>0</v>
      </c>
      <c r="C9" s="3106">
        <f>C10+C11</f>
        <v>0</v>
      </c>
      <c r="D9" s="3749" t="s">
        <v>582</v>
      </c>
      <c r="E9" s="3750">
        <v>0</v>
      </c>
      <c r="F9" s="3751" t="s">
        <v>68</v>
      </c>
    </row>
    <row r="10" ht="19.5" customHeight="1">
      <c r="A10" s="3752" t="s">
        <v>583</v>
      </c>
      <c r="B10" s="3106">
        <v>0</v>
      </c>
      <c r="C10" s="3753">
        <v>0</v>
      </c>
      <c r="D10" s="3754" t="s">
        <v>584</v>
      </c>
      <c r="E10" s="3755">
        <v>0</v>
      </c>
      <c r="F10" s="3756" t="s">
        <v>68</v>
      </c>
    </row>
    <row r="11" ht="19.5" customHeight="1">
      <c r="A11" s="3757" t="s">
        <v>585</v>
      </c>
      <c r="B11" s="3106">
        <v>0</v>
      </c>
      <c r="C11" s="3758">
        <v>0</v>
      </c>
      <c r="D11" s="3759" t="s">
        <v>586</v>
      </c>
      <c r="E11" s="846">
        <f>E12+E13</f>
        <v>0</v>
      </c>
      <c r="F11" s="3760" t="s">
        <v>68</v>
      </c>
    </row>
    <row r="12" ht="19.5" customHeight="1">
      <c r="A12" s="3761" t="s">
        <v>587</v>
      </c>
      <c r="B12" s="3106">
        <v>0</v>
      </c>
      <c r="C12" s="3762">
        <v>0</v>
      </c>
      <c r="D12" s="3763" t="s">
        <v>582</v>
      </c>
      <c r="E12" s="3764">
        <v>0</v>
      </c>
      <c r="F12" s="3765" t="s">
        <v>68</v>
      </c>
    </row>
    <row r="13" ht="19.5" customHeight="1">
      <c r="A13" s="3766" t="s">
        <v>588</v>
      </c>
      <c r="B13" s="3106">
        <v>0</v>
      </c>
      <c r="C13" s="3767">
        <v>0</v>
      </c>
      <c r="D13" s="3768" t="s">
        <v>584</v>
      </c>
      <c r="E13" s="3769">
        <v>0</v>
      </c>
      <c r="F13" s="3770" t="s">
        <v>68</v>
      </c>
    </row>
    <row r="14" ht="19.5" customHeight="1">
      <c r="A14" s="3771" t="s">
        <v>574</v>
      </c>
      <c r="B14" s="1055">
        <v>0</v>
      </c>
      <c r="C14" s="3772" t="s">
        <v>68</v>
      </c>
      <c r="D14" s="3773" t="s">
        <v>589</v>
      </c>
      <c r="E14" s="846">
        <f>E15+E16</f>
        <v>0</v>
      </c>
      <c r="F14" s="3774" t="s">
        <v>68</v>
      </c>
    </row>
    <row r="15" ht="19.5" customHeight="1">
      <c r="A15" s="3775" t="s">
        <v>407</v>
      </c>
      <c r="B15" s="3776" t="s">
        <v>68</v>
      </c>
      <c r="C15" s="3777" t="s">
        <v>68</v>
      </c>
      <c r="D15" s="3778" t="s">
        <v>582</v>
      </c>
      <c r="E15" s="3779">
        <v>0</v>
      </c>
      <c r="F15" s="3780" t="s">
        <v>68</v>
      </c>
    </row>
    <row r="16" ht="19.5" customHeight="1">
      <c r="A16" s="3781" t="s">
        <v>582</v>
      </c>
      <c r="B16" s="3782">
        <v>132</v>
      </c>
      <c r="C16" s="3783" t="s">
        <v>68</v>
      </c>
      <c r="D16" s="3784" t="s">
        <v>584</v>
      </c>
      <c r="E16" s="3785">
        <v>0</v>
      </c>
      <c r="F16" s="3786" t="s">
        <v>68</v>
      </c>
    </row>
    <row r="17" ht="19.5" customHeight="1">
      <c r="A17" s="3787" t="s">
        <v>590</v>
      </c>
      <c r="B17" s="3788">
        <v>1392</v>
      </c>
      <c r="C17" s="3789" t="s">
        <v>68</v>
      </c>
      <c r="D17" s="3790" t="s">
        <v>591</v>
      </c>
      <c r="E17" s="3791" t="s">
        <v>68</v>
      </c>
      <c r="F17" s="3792" t="s">
        <v>68</v>
      </c>
    </row>
    <row r="18" ht="19.5" customHeight="1">
      <c r="A18" s="3793" t="s">
        <v>592</v>
      </c>
      <c r="B18" s="3794">
        <v>45</v>
      </c>
      <c r="C18" s="3795" t="s">
        <v>68</v>
      </c>
      <c r="D18" s="3796" t="s">
        <v>575</v>
      </c>
      <c r="E18" s="3106">
        <v>0</v>
      </c>
      <c r="F18" s="3797">
        <v>0</v>
      </c>
    </row>
    <row r="19" ht="19.5" customHeight="1">
      <c r="A19" s="3798" t="s">
        <v>593</v>
      </c>
      <c r="B19" s="1054">
        <v>26777</v>
      </c>
      <c r="C19" s="3799">
        <v>26777</v>
      </c>
      <c r="D19" s="3800" t="s">
        <v>587</v>
      </c>
      <c r="E19" s="3106">
        <v>0</v>
      </c>
      <c r="F19" s="3801">
        <v>0</v>
      </c>
    </row>
    <row r="20" ht="19.5" customHeight="1">
      <c r="A20" s="3802" t="s">
        <v>358</v>
      </c>
      <c r="B20" s="3803" t="s">
        <v>68</v>
      </c>
      <c r="C20" s="3804" t="s">
        <v>68</v>
      </c>
      <c r="D20" s="3805" t="s">
        <v>574</v>
      </c>
      <c r="E20" s="3806">
        <v>0</v>
      </c>
      <c r="F20" s="3807" t="s">
        <v>68</v>
      </c>
    </row>
    <row r="21" ht="19.5" customHeight="1">
      <c r="A21" s="3808" t="s">
        <v>575</v>
      </c>
      <c r="B21" s="3106">
        <v>7243</v>
      </c>
      <c r="C21" s="3106">
        <f>C22+C23</f>
        <v>7243</v>
      </c>
      <c r="D21" s="3809" t="s">
        <v>594</v>
      </c>
      <c r="E21" s="3810" t="s">
        <v>68</v>
      </c>
      <c r="F21" s="3811" t="s">
        <v>68</v>
      </c>
    </row>
    <row r="22" ht="19.5" customHeight="1">
      <c r="A22" s="3812" t="s">
        <v>595</v>
      </c>
      <c r="B22" s="3106">
        <v>4801</v>
      </c>
      <c r="C22" s="3813">
        <v>4801</v>
      </c>
      <c r="D22" s="3814" t="s">
        <v>575</v>
      </c>
      <c r="E22" s="3106">
        <v>0</v>
      </c>
      <c r="F22" s="3815">
        <v>0</v>
      </c>
    </row>
    <row r="23" ht="19.5" customHeight="1">
      <c r="A23" s="3816" t="s">
        <v>596</v>
      </c>
      <c r="B23" s="3106">
        <v>2442</v>
      </c>
      <c r="C23" s="3817">
        <v>2442</v>
      </c>
      <c r="D23" s="3818" t="s">
        <v>587</v>
      </c>
      <c r="E23" s="3106">
        <v>0</v>
      </c>
      <c r="F23" s="3819">
        <v>0</v>
      </c>
    </row>
    <row r="24" ht="19.5" customHeight="1">
      <c r="A24" s="3820" t="s">
        <v>587</v>
      </c>
      <c r="B24" s="3106">
        <v>4701</v>
      </c>
      <c r="C24" s="3821">
        <v>4701</v>
      </c>
      <c r="D24" s="3822" t="s">
        <v>574</v>
      </c>
      <c r="E24" s="3823">
        <v>0</v>
      </c>
      <c r="F24" s="3824" t="s">
        <v>68</v>
      </c>
    </row>
    <row r="25" ht="19.5" customHeight="1">
      <c r="A25" s="3825" t="s">
        <v>574</v>
      </c>
      <c r="B25" s="1055">
        <v>28</v>
      </c>
      <c r="C25" s="3826" t="s">
        <v>68</v>
      </c>
      <c r="D25" s="3827" t="s">
        <v>597</v>
      </c>
      <c r="E25" s="3828" t="s">
        <v>68</v>
      </c>
      <c r="F25" s="3829" t="s">
        <v>68</v>
      </c>
    </row>
    <row r="26" ht="19.5" customHeight="1">
      <c r="A26" s="3830" t="s">
        <v>598</v>
      </c>
      <c r="B26" s="3831" t="s">
        <v>68</v>
      </c>
      <c r="C26" s="3832" t="s">
        <v>68</v>
      </c>
      <c r="D26" s="3833" t="s">
        <v>575</v>
      </c>
      <c r="E26" s="3106">
        <v>0</v>
      </c>
      <c r="F26" s="3834">
        <v>0</v>
      </c>
    </row>
    <row r="27" ht="19.5" customHeight="1">
      <c r="A27" s="3835" t="s">
        <v>575</v>
      </c>
      <c r="B27" s="3106">
        <v>0</v>
      </c>
      <c r="C27" s="3106">
        <f>C28+C29</f>
        <v>0</v>
      </c>
      <c r="D27" s="3836" t="s">
        <v>599</v>
      </c>
      <c r="E27" s="3837">
        <v>0</v>
      </c>
      <c r="F27" s="3838">
        <v>0</v>
      </c>
    </row>
    <row r="28" ht="19.5" customHeight="1">
      <c r="A28" s="3839" t="s">
        <v>595</v>
      </c>
      <c r="B28" s="3106">
        <v>0</v>
      </c>
      <c r="C28" s="3840">
        <v>0</v>
      </c>
      <c r="D28" s="3841" t="s">
        <v>574</v>
      </c>
      <c r="E28" s="3842">
        <v>0</v>
      </c>
      <c r="F28" s="3843" t="s">
        <v>68</v>
      </c>
    </row>
    <row r="29" ht="19.5" customHeight="1">
      <c r="A29" s="3844" t="s">
        <v>600</v>
      </c>
      <c r="B29" s="3106">
        <v>0</v>
      </c>
      <c r="C29" s="3845">
        <v>0</v>
      </c>
      <c r="D29" s="3846" t="s">
        <v>601</v>
      </c>
      <c r="E29" s="3106">
        <v>0</v>
      </c>
      <c r="F29" s="3847">
        <v>0</v>
      </c>
    </row>
    <row r="30" ht="19.5" customHeight="1">
      <c r="A30" s="3848" t="s">
        <v>587</v>
      </c>
      <c r="B30" s="3849">
        <v>0</v>
      </c>
      <c r="C30" s="3850">
        <v>0</v>
      </c>
      <c r="D30" s="3851" t="s">
        <v>602</v>
      </c>
      <c r="E30" s="3852">
        <v>61594</v>
      </c>
      <c r="F30" s="3853" t="s">
        <v>68</v>
      </c>
    </row>
    <row r="31" ht="12.75" customHeight="1">
      <c r="A31" s="235"/>
      <c r="B31" s="235"/>
      <c r="C31" s="235"/>
      <c r="D31" s="235"/>
      <c r="E31" s="236"/>
      <c r="F31" s="236" t="s">
        <v>603</v>
      </c>
    </row>
    <row r="32" ht="255" customHeight="1">
      <c r="A32" s="237" t="s">
        <v>604</v>
      </c>
      <c r="B32" s="225"/>
      <c r="C32" s="225"/>
      <c r="D32" s="225"/>
      <c r="E32" s="209"/>
      <c r="F32" s="209"/>
    </row>
  </sheetData>
  <mergeCells>
    <mergeCell ref="A1:F1"/>
    <mergeCell ref="A32:F32"/>
  </mergeCells>
  <printOptions horizontalCentered="1"/>
  <pageMargins left="1.18110236220472" right="1.18110236220472" top="1.18110236220472" bottom="1.18110236220472" header="0.51181" footer="0.51181"/>
  <pageSetup paperSize="9" scale="90" pageOrder="overThenDown" orientation="landscape" errors="blank"/>
</worksheet>
</file>

<file path=xl/worksheets/sheet3.xml><?xml version="1.0" encoding="utf-8"?>
<worksheet xmlns="http://schemas.openxmlformats.org/spreadsheetml/2006/main" xmlns:r="http://schemas.openxmlformats.org/officeDocument/2006/relationships">
  <dimension ref="A1:C22"/>
  <sheetViews>
    <sheetView showGridLines="0" topLeftCell="A1" zoomScaleNormal="100" zoomScalePageLayoutView="60" workbookViewId="0">
      <selection activeCell="A1" sqref="A1"/>
    </sheetView>
  </sheetViews>
  <sheetFormatPr defaultColWidth="8" defaultRowHeight="14.25"/>
  <cols>
    <col min="1" max="1" width="3.72549019607843" style="16"/>
    <col min="2" max="2" width="104.549019607843" style="16"/>
    <col min="3" max="3" width="4.0156862745098" style="16"/>
  </cols>
  <sheetData>
    <row r="1" ht="43.5" customHeight="1">
      <c r="A1" s="664"/>
      <c r="B1" s="665" t="s">
        <v>25</v>
      </c>
      <c r="C1" s="666"/>
    </row>
    <row r="2" ht="17.25" customHeight="1">
      <c r="A2" s="667"/>
      <c r="B2" s="668"/>
      <c r="C2" s="669"/>
    </row>
    <row r="3" ht="21" customHeight="1">
      <c r="A3" s="670"/>
      <c r="B3" s="671" t="s">
        <v>26</v>
      </c>
      <c r="C3" s="672"/>
    </row>
    <row r="4" ht="21" customHeight="1">
      <c r="A4" s="673"/>
      <c r="B4" s="674" t="s">
        <v>27</v>
      </c>
      <c r="C4" s="675"/>
    </row>
    <row r="5" ht="21" customHeight="1">
      <c r="A5" s="676"/>
      <c r="B5" s="677" t="s">
        <v>28</v>
      </c>
      <c r="C5" s="678"/>
    </row>
    <row r="6" ht="21" customHeight="1">
      <c r="A6" s="679"/>
      <c r="B6" s="680" t="s">
        <v>29</v>
      </c>
      <c r="C6" s="681"/>
    </row>
    <row r="7" ht="21" customHeight="1">
      <c r="A7" s="682"/>
      <c r="B7" s="683" t="s">
        <v>30</v>
      </c>
      <c r="C7" s="684"/>
    </row>
    <row r="8" ht="21" customHeight="1">
      <c r="A8" s="685"/>
      <c r="B8" s="686" t="s">
        <v>31</v>
      </c>
      <c r="C8" s="687"/>
    </row>
    <row r="9" ht="21" customHeight="1">
      <c r="A9" s="688"/>
      <c r="B9" s="689" t="s">
        <v>32</v>
      </c>
      <c r="C9" s="690"/>
    </row>
    <row r="10" ht="21" customHeight="1">
      <c r="A10" s="691"/>
      <c r="B10" s="692" t="s">
        <v>33</v>
      </c>
      <c r="C10" s="693"/>
    </row>
    <row r="11" ht="21" customHeight="1">
      <c r="A11" s="694"/>
      <c r="B11" s="695" t="s">
        <v>34</v>
      </c>
      <c r="C11" s="696"/>
    </row>
    <row r="12" ht="21" customHeight="1">
      <c r="A12" s="697"/>
      <c r="B12" s="698" t="s">
        <v>35</v>
      </c>
      <c r="C12" s="699"/>
    </row>
    <row r="13" ht="21" customHeight="1">
      <c r="A13" s="700"/>
      <c r="B13" s="701" t="s">
        <v>36</v>
      </c>
      <c r="C13" s="702"/>
    </row>
    <row r="14" ht="21" customHeight="1">
      <c r="A14" s="703"/>
      <c r="B14" s="704" t="s">
        <v>37</v>
      </c>
      <c r="C14" s="705"/>
    </row>
    <row r="15" ht="21" customHeight="1">
      <c r="A15" s="706"/>
      <c r="B15" s="707" t="s">
        <v>38</v>
      </c>
      <c r="C15" s="708"/>
    </row>
    <row r="16" ht="21" customHeight="1">
      <c r="A16" s="709"/>
      <c r="B16" s="710" t="s">
        <v>39</v>
      </c>
      <c r="C16" s="711"/>
    </row>
    <row r="17" ht="21" customHeight="1">
      <c r="A17" s="712"/>
      <c r="B17" s="713" t="s">
        <v>40</v>
      </c>
      <c r="C17" s="714"/>
    </row>
    <row r="18" ht="21" customHeight="1">
      <c r="A18" s="715"/>
      <c r="B18" s="716" t="s">
        <v>41</v>
      </c>
      <c r="C18" s="717"/>
    </row>
    <row r="19" ht="21" customHeight="1">
      <c r="A19" s="718"/>
      <c r="B19" s="719" t="s">
        <v>42</v>
      </c>
      <c r="C19" s="720"/>
    </row>
    <row r="20" ht="21" customHeight="1">
      <c r="A20" s="721"/>
      <c r="B20" s="722" t="s">
        <v>43</v>
      </c>
      <c r="C20" s="723"/>
    </row>
    <row r="21" ht="21" customHeight="1">
      <c r="A21" s="724"/>
      <c r="B21" s="725" t="s">
        <v>44</v>
      </c>
      <c r="C21" s="726"/>
    </row>
    <row r="22" ht="21" customHeight="1">
      <c r="A22" s="727"/>
      <c r="B22" s="728" t="s">
        <v>45</v>
      </c>
      <c r="C22" s="729"/>
    </row>
  </sheetData>
  <printOptions horizontalCentered="1"/>
  <pageMargins left="0.78740157480315" right="0.78740157480315" top="0.78740157480315" bottom="0.78740157480315" header="0.51181" footer="0.51181"/>
  <pageSetup paperSize="9" pageOrder="overThenDown" orientation="landscape" errors="blank"/>
</worksheet>
</file>

<file path=xl/worksheets/sheet4.xml><?xml version="1.0" encoding="utf-8"?>
<worksheet xmlns="http://schemas.openxmlformats.org/spreadsheetml/2006/main" xmlns:r="http://schemas.openxmlformats.org/officeDocument/2006/relationships">
  <dimension ref="A1:S22"/>
  <sheetViews>
    <sheetView showGridLines="0" topLeftCell="A1" zoomScaleNormal="100" zoomScalePageLayoutView="60" workbookViewId="0">
      <pane topLeftCell="G10" activePane="bottomRight" state="frozen"/>
      <selection activeCell="A1" sqref="A1"/>
    </sheetView>
  </sheetViews>
  <sheetFormatPr defaultColWidth="8" defaultRowHeight="14.25"/>
  <cols>
    <col min="1" max="1" width="29.8274509803922" style="16"/>
    <col min="2" max="2" width="20.3647058823529" style="16"/>
    <col min="3" max="3" width="20.3647058823529" style="16"/>
    <col min="4" max="4" width="20.3647058823529" style="16"/>
    <col min="5" max="5" width="20.3647058823529" style="16"/>
    <col min="6" max="6" width="20.3647058823529" style="16"/>
    <col min="7" max="7" width="20.3647058823529" style="16"/>
    <col min="8" max="8" width="20.3647058823529" style="16"/>
    <col min="9" max="9" width="20.3647058823529" style="16"/>
    <col min="10" max="10" width="20.3647058823529" style="16"/>
    <col min="11" max="11" width="20.3647058823529" style="16"/>
    <col min="12" max="12" width="20.3647058823529" style="16"/>
    <col min="13" max="13" width="20.3647058823529" style="16"/>
    <col min="14" max="14" width="20.3647058823529" style="16"/>
    <col min="15" max="15" width="20.3647058823529" style="16"/>
    <col min="16" max="16" width="20.3647058823529" style="16"/>
    <col min="17" max="17" width="20.3647058823529" style="16"/>
    <col min="18" max="18" width="20.3647058823529" style="16"/>
    <col min="19" max="19" width="20.3647058823529" style="16"/>
  </cols>
  <sheetData>
    <row r="1" ht="35.25" customHeight="1">
      <c r="A1" s="730" t="s">
        <v>46</v>
      </c>
      <c r="B1" s="731"/>
      <c r="C1" s="732"/>
      <c r="D1" s="733"/>
      <c r="E1" s="734"/>
      <c r="F1" s="735"/>
      <c r="G1" s="736"/>
      <c r="H1" s="737"/>
      <c r="I1" s="738"/>
      <c r="J1" s="739"/>
      <c r="K1" s="740"/>
      <c r="L1" s="741"/>
      <c r="M1" s="742"/>
      <c r="N1" s="743"/>
      <c r="O1" s="744"/>
      <c r="P1" s="745"/>
      <c r="Q1" s="746"/>
      <c r="R1" s="747"/>
      <c r="S1" s="748"/>
    </row>
    <row r="2" customHeight="1">
      <c r="A2" s="749"/>
      <c r="B2" s="750"/>
      <c r="C2" s="751"/>
      <c r="D2" s="752"/>
      <c r="E2" s="753"/>
      <c r="F2" s="754"/>
      <c r="G2" s="755"/>
      <c r="H2" s="756"/>
      <c r="I2" s="757"/>
      <c r="J2" s="758"/>
      <c r="K2" s="759"/>
      <c r="L2" s="760"/>
      <c r="M2" s="761"/>
      <c r="N2" s="762"/>
      <c r="O2" s="763"/>
      <c r="P2" s="764"/>
      <c r="Q2" s="765"/>
      <c r="R2" s="766"/>
      <c r="S2" s="767"/>
    </row>
    <row r="3" ht="22.5" customHeight="1">
      <c r="A3" s="768"/>
      <c r="B3" s="769"/>
      <c r="C3" s="770"/>
      <c r="D3" s="771"/>
      <c r="E3" s="772"/>
      <c r="F3" s="773"/>
      <c r="G3" s="774"/>
      <c r="H3" s="775"/>
      <c r="I3" s="776"/>
      <c r="J3" s="777"/>
      <c r="K3" s="778"/>
      <c r="L3" s="779"/>
      <c r="M3" s="780"/>
      <c r="N3" s="781"/>
      <c r="O3" s="782"/>
      <c r="P3" s="783"/>
      <c r="Q3" s="784"/>
      <c r="R3" s="785"/>
      <c r="S3" s="786" t="s">
        <v>47</v>
      </c>
    </row>
    <row r="4" ht="22.5" customHeight="1">
      <c r="A4" s="787" t="s">
        <v>48</v>
      </c>
      <c r="B4" s="788"/>
      <c r="C4" s="789"/>
      <c r="D4" s="790"/>
      <c r="E4" s="791"/>
      <c r="F4" s="792"/>
      <c r="G4" s="793"/>
      <c r="H4" s="794"/>
      <c r="I4" s="795"/>
      <c r="J4" s="796"/>
      <c r="K4" s="797"/>
      <c r="L4" s="798"/>
      <c r="M4" s="799"/>
      <c r="N4" s="800"/>
      <c r="O4" s="801"/>
      <c r="P4" s="802"/>
      <c r="Q4" s="803"/>
      <c r="R4" s="804"/>
      <c r="S4" s="805" t="s">
        <v>49</v>
      </c>
    </row>
    <row r="5" ht="22.5" customHeight="1">
      <c r="A5" s="806" t="s">
        <v>50</v>
      </c>
      <c r="B5" s="807" t="s">
        <v>51</v>
      </c>
      <c r="C5" s="808"/>
      <c r="D5" s="809" t="s">
        <v>52</v>
      </c>
      <c r="E5" s="810"/>
      <c r="F5" s="811" t="s">
        <v>53</v>
      </c>
      <c r="G5" s="812"/>
      <c r="H5" s="813" t="s">
        <v>54</v>
      </c>
      <c r="I5" s="814"/>
      <c r="J5" s="815" t="s">
        <v>55</v>
      </c>
      <c r="K5" s="816"/>
      <c r="L5" s="817" t="s">
        <v>56</v>
      </c>
      <c r="M5" s="818"/>
      <c r="N5" s="819" t="s">
        <v>57</v>
      </c>
      <c r="O5" s="820"/>
      <c r="P5" s="821" t="s">
        <v>58</v>
      </c>
      <c r="Q5" s="822"/>
      <c r="R5" s="823" t="s">
        <v>59</v>
      </c>
      <c r="S5" s="824"/>
    </row>
    <row r="6" ht="22.5" customHeight="1">
      <c r="A6" s="825"/>
      <c r="B6" s="826" t="s">
        <v>60</v>
      </c>
      <c r="C6" s="827" t="s">
        <v>61</v>
      </c>
      <c r="D6" s="828" t="s">
        <v>60</v>
      </c>
      <c r="E6" s="829" t="s">
        <v>61</v>
      </c>
      <c r="F6" s="830" t="s">
        <v>60</v>
      </c>
      <c r="G6" s="831" t="s">
        <v>61</v>
      </c>
      <c r="H6" s="832" t="s">
        <v>60</v>
      </c>
      <c r="I6" s="833" t="s">
        <v>61</v>
      </c>
      <c r="J6" s="834" t="s">
        <v>60</v>
      </c>
      <c r="K6" s="835" t="s">
        <v>61</v>
      </c>
      <c r="L6" s="836" t="s">
        <v>60</v>
      </c>
      <c r="M6" s="837" t="s">
        <v>61</v>
      </c>
      <c r="N6" s="838" t="s">
        <v>60</v>
      </c>
      <c r="O6" s="839" t="s">
        <v>61</v>
      </c>
      <c r="P6" s="840" t="s">
        <v>60</v>
      </c>
      <c r="Q6" s="841" t="s">
        <v>61</v>
      </c>
      <c r="R6" s="842" t="s">
        <v>60</v>
      </c>
      <c r="S6" s="843" t="s">
        <v>61</v>
      </c>
    </row>
    <row r="7" ht="22.5" customHeight="1">
      <c r="A7" s="844" t="s">
        <v>62</v>
      </c>
      <c r="B7" s="845">
        <f>D7+F7+H7+J7+L7+N7+P7+R7</f>
        <v>69241243.83</v>
      </c>
      <c r="C7" s="845">
        <f>E7+G7+I7+K7+M7+O7+Q7+S7</f>
        <v>113855829.29</v>
      </c>
      <c r="D7" s="845">
        <f>D8+D9+D10+D11+D14+D15</f>
        <v>0</v>
      </c>
      <c r="E7" s="845">
        <f>E8+E9+E10+E11+E14+E15</f>
        <v>0</v>
      </c>
      <c r="F7" s="845">
        <f>F8+F9+F10+F11+F14+F15</f>
        <v>69241243.83</v>
      </c>
      <c r="G7" s="846">
        <f>G8+G9+G10+G11+G14+G15</f>
        <v>81916682.13</v>
      </c>
      <c r="H7" s="847">
        <f>H8+H9+H10+H11+H14+H15</f>
        <v>0</v>
      </c>
      <c r="I7" s="845">
        <f>I8+I9+I10+I11+I14+I15</f>
        <v>31939147.16</v>
      </c>
      <c r="J7" s="845">
        <f>J8+J9+J10+J11+J14</f>
        <v>0</v>
      </c>
      <c r="K7" s="845">
        <f>K8+K9+K10+K11+K14</f>
        <v>0</v>
      </c>
      <c r="L7" s="845">
        <f>L8+L9+L10+L11+L14</f>
        <v>0</v>
      </c>
      <c r="M7" s="845">
        <f>M8+M9+M10+M11+M14</f>
        <v>0</v>
      </c>
      <c r="N7" s="845">
        <f>N8+N9+N10+N11+N14</f>
        <v>0</v>
      </c>
      <c r="O7" s="845">
        <f>O8+O9+O10+O11+O14</f>
        <v>0</v>
      </c>
      <c r="P7" s="845">
        <f>P8+P9+P10+P11+P14</f>
        <v>0</v>
      </c>
      <c r="Q7" s="845">
        <f>Q8+Q9+Q10+Q11+Q14</f>
        <v>0</v>
      </c>
      <c r="R7" s="845">
        <f>R8+R9+R10+R11+R14</f>
        <v>0</v>
      </c>
      <c r="S7" s="845">
        <f>S8+S9+S10+S11+S14</f>
        <v>0</v>
      </c>
    </row>
    <row r="8" ht="22.5" customHeight="1">
      <c r="A8" s="848" t="s">
        <v>63</v>
      </c>
      <c r="B8" s="845">
        <f>D8+F8+H8+J8+L8+N8+P8+R8</f>
        <v>0</v>
      </c>
      <c r="C8" s="845">
        <f>E8+G8+I8+K8+M8+O8+Q8+S8</f>
        <v>0</v>
      </c>
      <c r="D8" s="849">
        <v>0</v>
      </c>
      <c r="E8" s="850">
        <v>0</v>
      </c>
      <c r="F8" s="851">
        <v>0</v>
      </c>
      <c r="G8" s="852">
        <v>0</v>
      </c>
      <c r="H8" s="853">
        <v>0</v>
      </c>
      <c r="I8" s="854">
        <v>0</v>
      </c>
      <c r="J8" s="855">
        <v>0</v>
      </c>
      <c r="K8" s="856">
        <v>0</v>
      </c>
      <c r="L8" s="857">
        <v>0</v>
      </c>
      <c r="M8" s="858">
        <v>0</v>
      </c>
      <c r="N8" s="859">
        <v>0</v>
      </c>
      <c r="O8" s="860">
        <v>0</v>
      </c>
      <c r="P8" s="861">
        <v>0</v>
      </c>
      <c r="Q8" s="862">
        <v>0</v>
      </c>
      <c r="R8" s="863">
        <v>0</v>
      </c>
      <c r="S8" s="864">
        <v>0</v>
      </c>
    </row>
    <row r="9" ht="22.5" customHeight="1">
      <c r="A9" s="865" t="s">
        <v>64</v>
      </c>
      <c r="B9" s="845">
        <f>D9+F9+H9+J9+L9+N9+P9+R9</f>
        <v>0</v>
      </c>
      <c r="C9" s="845">
        <f>E9+G9+I9+K9+M9+O9+Q9+S9</f>
        <v>0</v>
      </c>
      <c r="D9" s="866">
        <v>0</v>
      </c>
      <c r="E9" s="867">
        <v>0</v>
      </c>
      <c r="F9" s="868">
        <v>0</v>
      </c>
      <c r="G9" s="869">
        <v>0</v>
      </c>
      <c r="H9" s="870">
        <v>0</v>
      </c>
      <c r="I9" s="871">
        <v>0</v>
      </c>
      <c r="J9" s="872">
        <v>0</v>
      </c>
      <c r="K9" s="873">
        <v>0</v>
      </c>
      <c r="L9" s="874">
        <v>0</v>
      </c>
      <c r="M9" s="875">
        <v>0</v>
      </c>
      <c r="N9" s="876">
        <v>0</v>
      </c>
      <c r="O9" s="877">
        <v>0</v>
      </c>
      <c r="P9" s="878">
        <v>0</v>
      </c>
      <c r="Q9" s="879">
        <v>0</v>
      </c>
      <c r="R9" s="880">
        <v>0</v>
      </c>
      <c r="S9" s="881">
        <v>0</v>
      </c>
    </row>
    <row r="10" ht="22.5" customHeight="1">
      <c r="A10" s="882" t="s">
        <v>65</v>
      </c>
      <c r="B10" s="845">
        <f>D10+F10+H10+J10+L10+N10+P10+R10</f>
        <v>12153883.83</v>
      </c>
      <c r="C10" s="845">
        <f>E10+G10+I10+K10+M10+O10+Q10+S10</f>
        <v>55363029.29</v>
      </c>
      <c r="D10" s="883">
        <v>0</v>
      </c>
      <c r="E10" s="884">
        <v>0</v>
      </c>
      <c r="F10" s="885">
        <v>12153883.83</v>
      </c>
      <c r="G10" s="886">
        <v>23423882.13</v>
      </c>
      <c r="H10" s="887">
        <v>0</v>
      </c>
      <c r="I10" s="888">
        <v>31939147.16</v>
      </c>
      <c r="J10" s="889">
        <v>0</v>
      </c>
      <c r="K10" s="890">
        <v>0</v>
      </c>
      <c r="L10" s="891">
        <v>0</v>
      </c>
      <c r="M10" s="892">
        <v>0</v>
      </c>
      <c r="N10" s="893">
        <v>0</v>
      </c>
      <c r="O10" s="894">
        <v>0</v>
      </c>
      <c r="P10" s="895">
        <v>0</v>
      </c>
      <c r="Q10" s="896">
        <v>0</v>
      </c>
      <c r="R10" s="897">
        <v>0</v>
      </c>
      <c r="S10" s="898">
        <v>0</v>
      </c>
    </row>
    <row r="11" ht="22.5" customHeight="1">
      <c r="A11" s="899" t="s">
        <v>66</v>
      </c>
      <c r="B11" s="845">
        <f>D11+F11+H11+J11+L11+N11+P11+R11</f>
        <v>57087360</v>
      </c>
      <c r="C11" s="845">
        <f>E11+G11+I11+K11+M11+O11+Q11+S11</f>
        <v>58492800</v>
      </c>
      <c r="D11" s="900">
        <v>0</v>
      </c>
      <c r="E11" s="901">
        <v>0</v>
      </c>
      <c r="F11" s="902">
        <v>57087360</v>
      </c>
      <c r="G11" s="903">
        <v>58492800</v>
      </c>
      <c r="H11" s="904">
        <v>0</v>
      </c>
      <c r="I11" s="905">
        <v>0</v>
      </c>
      <c r="J11" s="906">
        <v>0</v>
      </c>
      <c r="K11" s="907">
        <v>0</v>
      </c>
      <c r="L11" s="908">
        <v>0</v>
      </c>
      <c r="M11" s="909">
        <v>0</v>
      </c>
      <c r="N11" s="910">
        <v>0</v>
      </c>
      <c r="O11" s="911">
        <v>0</v>
      </c>
      <c r="P11" s="912">
        <v>0</v>
      </c>
      <c r="Q11" s="913">
        <v>0</v>
      </c>
      <c r="R11" s="914">
        <v>0</v>
      </c>
      <c r="S11" s="915">
        <v>0</v>
      </c>
    </row>
    <row r="12" ht="22.5" customHeight="1">
      <c r="A12" s="916" t="s">
        <v>67</v>
      </c>
      <c r="B12" s="845">
        <f>D12+H12+F12</f>
        <v>57087360</v>
      </c>
      <c r="C12" s="845">
        <f>E12+I12+G12</f>
        <v>58492800</v>
      </c>
      <c r="D12" s="917">
        <v>0</v>
      </c>
      <c r="E12" s="918">
        <v>0</v>
      </c>
      <c r="F12" s="919">
        <v>57087360</v>
      </c>
      <c r="G12" s="920">
        <v>58492800</v>
      </c>
      <c r="H12" s="921">
        <v>0</v>
      </c>
      <c r="I12" s="922">
        <v>0</v>
      </c>
      <c r="J12" s="923" t="s">
        <v>68</v>
      </c>
      <c r="K12" s="924" t="s">
        <v>68</v>
      </c>
      <c r="L12" s="925" t="s">
        <v>68</v>
      </c>
      <c r="M12" s="926" t="s">
        <v>68</v>
      </c>
      <c r="N12" s="927" t="s">
        <v>68</v>
      </c>
      <c r="O12" s="928" t="s">
        <v>68</v>
      </c>
      <c r="P12" s="929" t="s">
        <v>68</v>
      </c>
      <c r="Q12" s="930" t="s">
        <v>68</v>
      </c>
      <c r="R12" s="931" t="s">
        <v>68</v>
      </c>
      <c r="S12" s="932" t="s">
        <v>68</v>
      </c>
    </row>
    <row r="13" ht="22.5" customHeight="1">
      <c r="A13" s="933" t="s">
        <v>69</v>
      </c>
      <c r="B13" s="845">
        <f>J13+L13</f>
        <v>0</v>
      </c>
      <c r="C13" s="845">
        <f>K13+M13</f>
        <v>0</v>
      </c>
      <c r="D13" s="934" t="s">
        <v>68</v>
      </c>
      <c r="E13" s="935" t="s">
        <v>68</v>
      </c>
      <c r="F13" s="936" t="s">
        <v>68</v>
      </c>
      <c r="G13" s="937" t="s">
        <v>68</v>
      </c>
      <c r="H13" s="938" t="s">
        <v>68</v>
      </c>
      <c r="I13" s="939" t="s">
        <v>68</v>
      </c>
      <c r="J13" s="940">
        <v>0</v>
      </c>
      <c r="K13" s="941">
        <v>0</v>
      </c>
      <c r="L13" s="942">
        <v>0</v>
      </c>
      <c r="M13" s="943">
        <v>0</v>
      </c>
      <c r="N13" s="944" t="s">
        <v>68</v>
      </c>
      <c r="O13" s="945" t="s">
        <v>68</v>
      </c>
      <c r="P13" s="946" t="s">
        <v>68</v>
      </c>
      <c r="Q13" s="947" t="s">
        <v>68</v>
      </c>
      <c r="R13" s="948" t="s">
        <v>68</v>
      </c>
      <c r="S13" s="949" t="s">
        <v>68</v>
      </c>
    </row>
    <row r="14" ht="22.5" customHeight="1">
      <c r="A14" s="950" t="s">
        <v>70</v>
      </c>
      <c r="B14" s="845">
        <f>D14+F14+H14+J14+L14+N14+P14+R14</f>
        <v>0</v>
      </c>
      <c r="C14" s="845">
        <f>E14+G14+I14+K14+M14+O14+Q14+S14</f>
        <v>0</v>
      </c>
      <c r="D14" s="951">
        <v>0</v>
      </c>
      <c r="E14" s="952">
        <v>0</v>
      </c>
      <c r="F14" s="953">
        <v>0</v>
      </c>
      <c r="G14" s="954">
        <v>0</v>
      </c>
      <c r="H14" s="955">
        <v>0</v>
      </c>
      <c r="I14" s="956">
        <v>0</v>
      </c>
      <c r="J14" s="957">
        <v>0</v>
      </c>
      <c r="K14" s="958">
        <v>0</v>
      </c>
      <c r="L14" s="959">
        <v>0</v>
      </c>
      <c r="M14" s="960">
        <v>0</v>
      </c>
      <c r="N14" s="961">
        <v>0</v>
      </c>
      <c r="O14" s="962">
        <v>0</v>
      </c>
      <c r="P14" s="963">
        <v>0</v>
      </c>
      <c r="Q14" s="964">
        <v>0</v>
      </c>
      <c r="R14" s="965">
        <v>0</v>
      </c>
      <c r="S14" s="966">
        <v>0</v>
      </c>
    </row>
    <row r="15" ht="22.5" customHeight="1">
      <c r="A15" s="967" t="s">
        <v>71</v>
      </c>
      <c r="B15" s="845">
        <f>D15+F15+H15</f>
        <v>0</v>
      </c>
      <c r="C15" s="845">
        <f>E15+G15+I15</f>
        <v>0</v>
      </c>
      <c r="D15" s="968">
        <v>0</v>
      </c>
      <c r="E15" s="969">
        <v>0</v>
      </c>
      <c r="F15" s="970">
        <v>0</v>
      </c>
      <c r="G15" s="971">
        <v>0</v>
      </c>
      <c r="H15" s="972">
        <v>0</v>
      </c>
      <c r="I15" s="973">
        <v>0</v>
      </c>
      <c r="J15" s="974" t="s">
        <v>68</v>
      </c>
      <c r="K15" s="975" t="s">
        <v>68</v>
      </c>
      <c r="L15" s="976" t="s">
        <v>68</v>
      </c>
      <c r="M15" s="977" t="s">
        <v>68</v>
      </c>
      <c r="N15" s="978" t="s">
        <v>68</v>
      </c>
      <c r="O15" s="979" t="s">
        <v>68</v>
      </c>
      <c r="P15" s="980" t="s">
        <v>68</v>
      </c>
      <c r="Q15" s="981" t="s">
        <v>68</v>
      </c>
      <c r="R15" s="982" t="s">
        <v>68</v>
      </c>
      <c r="S15" s="983" t="s">
        <v>68</v>
      </c>
    </row>
    <row r="16" ht="22.5" customHeight="1">
      <c r="A16" s="984" t="s">
        <v>72</v>
      </c>
      <c r="B16" s="845">
        <f>D16+F16+H16+J16+L16+N16+P16+R16</f>
        <v>0</v>
      </c>
      <c r="C16" s="845">
        <f>E16+G16+I16+K16+M16+O16+Q16+S16</f>
        <v>0</v>
      </c>
      <c r="D16" s="845">
        <f>D17+D18</f>
        <v>0</v>
      </c>
      <c r="E16" s="845">
        <f>E17+E18</f>
        <v>0</v>
      </c>
      <c r="F16" s="845">
        <f>F17+F18</f>
        <v>0</v>
      </c>
      <c r="G16" s="846">
        <f>G17+G18</f>
        <v>0</v>
      </c>
      <c r="H16" s="847">
        <f>H17+H18</f>
        <v>0</v>
      </c>
      <c r="I16" s="845">
        <f>I17+I18</f>
        <v>0</v>
      </c>
      <c r="J16" s="845">
        <f>J17+J18</f>
        <v>0</v>
      </c>
      <c r="K16" s="845">
        <f>K17+K18</f>
        <v>0</v>
      </c>
      <c r="L16" s="845">
        <f>L17+L18</f>
        <v>0</v>
      </c>
      <c r="M16" s="845">
        <f>M17+M18</f>
        <v>0</v>
      </c>
      <c r="N16" s="845">
        <f>N17+N18</f>
        <v>0</v>
      </c>
      <c r="O16" s="845">
        <f>O17+O18</f>
        <v>0</v>
      </c>
      <c r="P16" s="845">
        <f>P17+P18</f>
        <v>0</v>
      </c>
      <c r="Q16" s="845">
        <f>Q17+Q18</f>
        <v>0</v>
      </c>
      <c r="R16" s="845">
        <f>R17+R18</f>
        <v>0</v>
      </c>
      <c r="S16" s="845">
        <f>S17+S18</f>
        <v>0</v>
      </c>
    </row>
    <row r="17" ht="22.5" customHeight="1">
      <c r="A17" s="985" t="s">
        <v>73</v>
      </c>
      <c r="B17" s="845">
        <f>D17+F17+H17+J17+L17+N17+P17+R17</f>
        <v>0</v>
      </c>
      <c r="C17" s="845">
        <f>E17+G17+I17+K17+M17+O17+Q17+S17</f>
        <v>0</v>
      </c>
      <c r="D17" s="986">
        <v>0</v>
      </c>
      <c r="E17" s="987">
        <v>0</v>
      </c>
      <c r="F17" s="988">
        <v>0</v>
      </c>
      <c r="G17" s="989">
        <v>0</v>
      </c>
      <c r="H17" s="990">
        <v>0</v>
      </c>
      <c r="I17" s="991">
        <v>0</v>
      </c>
      <c r="J17" s="992">
        <v>0</v>
      </c>
      <c r="K17" s="993">
        <v>0</v>
      </c>
      <c r="L17" s="994">
        <v>0</v>
      </c>
      <c r="M17" s="995">
        <v>0</v>
      </c>
      <c r="N17" s="996">
        <v>0</v>
      </c>
      <c r="O17" s="997">
        <v>0</v>
      </c>
      <c r="P17" s="998">
        <v>0</v>
      </c>
      <c r="Q17" s="999">
        <v>0</v>
      </c>
      <c r="R17" s="1000">
        <v>0</v>
      </c>
      <c r="S17" s="1001">
        <v>0</v>
      </c>
    </row>
    <row r="18" ht="22.5" customHeight="1">
      <c r="A18" s="1002" t="s">
        <v>74</v>
      </c>
      <c r="B18" s="845">
        <f>D18+F18+H18+J18+L18+N18+P18+R18</f>
        <v>0</v>
      </c>
      <c r="C18" s="845">
        <f>E18+G18+I18+K18+M18+O18+Q18+S18</f>
        <v>0</v>
      </c>
      <c r="D18" s="1003">
        <v>0</v>
      </c>
      <c r="E18" s="1004">
        <v>0</v>
      </c>
      <c r="F18" s="1005">
        <v>0</v>
      </c>
      <c r="G18" s="1006">
        <v>0</v>
      </c>
      <c r="H18" s="1007">
        <v>0</v>
      </c>
      <c r="I18" s="1008">
        <v>0</v>
      </c>
      <c r="J18" s="1009">
        <v>0</v>
      </c>
      <c r="K18" s="1010">
        <v>0</v>
      </c>
      <c r="L18" s="1011">
        <v>0</v>
      </c>
      <c r="M18" s="1012">
        <v>0</v>
      </c>
      <c r="N18" s="1013">
        <v>0</v>
      </c>
      <c r="O18" s="1014">
        <v>0</v>
      </c>
      <c r="P18" s="1015">
        <v>0</v>
      </c>
      <c r="Q18" s="1016">
        <v>0</v>
      </c>
      <c r="R18" s="1017">
        <v>0</v>
      </c>
      <c r="S18" s="1018">
        <v>0</v>
      </c>
    </row>
    <row r="19" ht="22.5" customHeight="1">
      <c r="A19" s="1019" t="s">
        <v>75</v>
      </c>
      <c r="B19" s="845">
        <f>D19+F19+H19</f>
        <v>0</v>
      </c>
      <c r="C19" s="845">
        <f>E19+G19+I19</f>
        <v>0</v>
      </c>
      <c r="D19" s="1020">
        <v>0</v>
      </c>
      <c r="E19" s="1021">
        <v>0</v>
      </c>
      <c r="F19" s="1022">
        <v>0</v>
      </c>
      <c r="G19" s="1023">
        <v>0</v>
      </c>
      <c r="H19" s="1024">
        <v>0</v>
      </c>
      <c r="I19" s="1025">
        <v>0</v>
      </c>
      <c r="J19" s="1026" t="s">
        <v>68</v>
      </c>
      <c r="K19" s="1027" t="s">
        <v>68</v>
      </c>
      <c r="L19" s="1028" t="s">
        <v>68</v>
      </c>
      <c r="M19" s="1029" t="s">
        <v>68</v>
      </c>
      <c r="N19" s="1030" t="s">
        <v>68</v>
      </c>
      <c r="O19" s="1031" t="s">
        <v>68</v>
      </c>
      <c r="P19" s="1032" t="s">
        <v>68</v>
      </c>
      <c r="Q19" s="1033" t="s">
        <v>68</v>
      </c>
      <c r="R19" s="1034" t="s">
        <v>68</v>
      </c>
      <c r="S19" s="1035" t="s">
        <v>68</v>
      </c>
    </row>
    <row r="20" ht="22.5" customHeight="1">
      <c r="A20" s="1036" t="s">
        <v>76</v>
      </c>
      <c r="B20" s="845">
        <f>J20+L20</f>
        <v>0</v>
      </c>
      <c r="C20" s="845">
        <f>K20+M20</f>
        <v>0</v>
      </c>
      <c r="D20" s="1037" t="s">
        <v>68</v>
      </c>
      <c r="E20" s="1038" t="s">
        <v>68</v>
      </c>
      <c r="F20" s="1039" t="s">
        <v>68</v>
      </c>
      <c r="G20" s="1040" t="s">
        <v>68</v>
      </c>
      <c r="H20" s="1041" t="s">
        <v>68</v>
      </c>
      <c r="I20" s="1042" t="s">
        <v>68</v>
      </c>
      <c r="J20" s="1043">
        <v>0</v>
      </c>
      <c r="K20" s="1044">
        <v>0</v>
      </c>
      <c r="L20" s="1045">
        <v>0</v>
      </c>
      <c r="M20" s="1046">
        <v>0</v>
      </c>
      <c r="N20" s="1047" t="s">
        <v>68</v>
      </c>
      <c r="O20" s="1048" t="s">
        <v>68</v>
      </c>
      <c r="P20" s="1049" t="s">
        <v>68</v>
      </c>
      <c r="Q20" s="1050" t="s">
        <v>68</v>
      </c>
      <c r="R20" s="1051" t="s">
        <v>68</v>
      </c>
      <c r="S20" s="1052" t="s">
        <v>68</v>
      </c>
    </row>
    <row r="21" ht="22.5" customHeight="1">
      <c r="A21" s="1053" t="s">
        <v>77</v>
      </c>
      <c r="B21" s="845">
        <f>D21+F21+H21+J21+L21+N21+P21+R21</f>
        <v>69241243.83</v>
      </c>
      <c r="C21" s="845">
        <f>E21+G21+I21+K21+M21+O21+Q21+S21</f>
        <v>113855829.29</v>
      </c>
      <c r="D21" s="845">
        <f>D7-D16</f>
        <v>0</v>
      </c>
      <c r="E21" s="845">
        <f>E7-E16</f>
        <v>0</v>
      </c>
      <c r="F21" s="1054">
        <f>F7-F16</f>
        <v>69241243.83</v>
      </c>
      <c r="G21" s="1055">
        <f>G7-G16</f>
        <v>81916682.13</v>
      </c>
      <c r="H21" s="847">
        <f>H7-H16</f>
        <v>0</v>
      </c>
      <c r="I21" s="845">
        <f>I7-I16</f>
        <v>31939147.16</v>
      </c>
      <c r="J21" s="845">
        <f>J7-J16</f>
        <v>0</v>
      </c>
      <c r="K21" s="845">
        <f>K7-K16</f>
        <v>0</v>
      </c>
      <c r="L21" s="845">
        <f>L7-L16</f>
        <v>0</v>
      </c>
      <c r="M21" s="845">
        <f>M7-M16</f>
        <v>0</v>
      </c>
      <c r="N21" s="845">
        <f>N7-N16</f>
        <v>0</v>
      </c>
      <c r="O21" s="845">
        <f>O7-O16</f>
        <v>0</v>
      </c>
      <c r="P21" s="845">
        <f>P7-P16</f>
        <v>0</v>
      </c>
      <c r="Q21" s="845">
        <f>Q7-Q16</f>
        <v>0</v>
      </c>
      <c r="R21" s="845">
        <f>R7-R16</f>
        <v>0</v>
      </c>
      <c r="S21" s="845">
        <f>S7-S16</f>
        <v>0</v>
      </c>
    </row>
    <row r="22" ht="22.5" customHeight="1">
      <c r="A22" s="1056"/>
      <c r="B22" s="1057"/>
      <c r="C22" s="1058"/>
      <c r="D22" s="1059"/>
      <c r="E22" s="1060"/>
      <c r="F22" s="79"/>
      <c r="G22" s="79"/>
      <c r="H22" s="1061"/>
      <c r="I22" s="1062"/>
      <c r="J22" s="1063"/>
      <c r="K22" s="1064"/>
      <c r="L22" s="1065"/>
      <c r="M22" s="1066"/>
      <c r="N22" s="1067"/>
      <c r="O22" s="1068"/>
      <c r="P22" s="1069"/>
      <c r="Q22" s="1070"/>
      <c r="R22" s="1071"/>
      <c r="S22" s="1072" t="s">
        <v>78</v>
      </c>
    </row>
  </sheetData>
  <mergeCells>
    <mergeCell ref="A1:S1"/>
    <mergeCell ref="A5:A6"/>
    <mergeCell ref="B5:C5"/>
    <mergeCell ref="D5:E5"/>
    <mergeCell ref="F5:G5"/>
    <mergeCell ref="H5:I5"/>
    <mergeCell ref="J5:K5"/>
    <mergeCell ref="L5:M5"/>
    <mergeCell ref="N5:O5"/>
    <mergeCell ref="P5:Q5"/>
    <mergeCell ref="R5:S5"/>
  </mergeCells>
  <printOptions horizontalCentered="1"/>
  <pageMargins left="0.78740157480315" right="0.78740157480315" top="0.78740157480315" bottom="0.393700787401575" header="0.51181" footer="0.51181"/>
  <pageSetup paperSize="9" scale="95" pageOrder="overThenDown" orientation="landscape" errors="blank"/>
</worksheet>
</file>

<file path=xl/worksheets/sheet5.xml><?xml version="1.0" encoding="utf-8"?>
<worksheet xmlns="http://schemas.openxmlformats.org/spreadsheetml/2006/main" xmlns:r="http://schemas.openxmlformats.org/officeDocument/2006/relationships">
  <dimension ref="A1:J23"/>
  <sheetViews>
    <sheetView showZeros="0" topLeftCell="A1" zoomScaleNormal="100" zoomScalePageLayoutView="60" workbookViewId="0">
      <pane topLeftCell="E11" activePane="bottomRight" state="frozen"/>
      <selection activeCell="A1" sqref="A1"/>
    </sheetView>
  </sheetViews>
  <sheetFormatPr defaultColWidth="8" defaultRowHeight="14.25"/>
  <cols>
    <col min="1" max="1" width="41.7333333333333" style="16"/>
    <col min="2" max="2" width="21.6549019607843" style="16"/>
    <col min="3" max="3" width="21.6549019607843" style="16"/>
    <col min="4" max="4" width="21.6549019607843" style="16"/>
    <col min="5" max="5" width="21.6549019607843" style="16"/>
    <col min="6" max="6" width="21.6549019607843" style="16"/>
    <col min="7" max="7" width="21.6549019607843" style="16"/>
    <col min="8" max="8" width="21.6549019607843" style="16"/>
    <col min="9" max="9" width="21.6549019607843" style="16"/>
    <col min="10" max="10" width="21.6549019607843" style="16"/>
  </cols>
  <sheetData>
    <row r="1" ht="13.5" customHeight="1">
      <c r="A1" s="1073"/>
      <c r="B1" s="1074"/>
      <c r="C1" s="1075"/>
      <c r="D1" s="1076"/>
      <c r="E1" s="1077"/>
      <c r="F1" s="1078"/>
      <c r="G1" s="1079"/>
      <c r="H1" s="1080"/>
      <c r="I1" s="1081"/>
      <c r="J1" s="1082"/>
    </row>
    <row r="2" ht="31.5" customHeight="1">
      <c r="A2" s="1083" t="s">
        <v>79</v>
      </c>
      <c r="B2" s="1084"/>
      <c r="C2" s="1085"/>
      <c r="D2" s="1086"/>
      <c r="E2" s="1087"/>
      <c r="F2" s="1088"/>
      <c r="G2" s="1089"/>
      <c r="H2" s="1090"/>
      <c r="I2" s="1091"/>
      <c r="J2" s="1092"/>
    </row>
    <row r="3" ht="22.5" customHeight="1">
      <c r="A3" s="1093"/>
      <c r="B3" s="1094"/>
      <c r="C3" s="1095"/>
      <c r="D3" s="1096"/>
      <c r="E3" s="1097"/>
      <c r="F3" s="1098"/>
      <c r="G3" s="1099"/>
      <c r="H3" s="1100"/>
      <c r="I3" s="1101"/>
      <c r="J3" s="1102" t="s">
        <v>80</v>
      </c>
    </row>
    <row r="4" ht="22.5" customHeight="1">
      <c r="A4" s="1103" t="s">
        <v>48</v>
      </c>
      <c r="B4" s="1104"/>
      <c r="C4" s="1105"/>
      <c r="D4" s="1106"/>
      <c r="E4" s="1107"/>
      <c r="F4" s="1108"/>
      <c r="G4" s="1109"/>
      <c r="H4" s="1110"/>
      <c r="I4" s="1111"/>
      <c r="J4" s="1112" t="s">
        <v>49</v>
      </c>
    </row>
    <row r="5" ht="33.75" customHeight="1">
      <c r="A5" s="1113" t="s">
        <v>81</v>
      </c>
      <c r="B5" s="1114" t="s">
        <v>82</v>
      </c>
      <c r="C5" s="1115" t="s">
        <v>83</v>
      </c>
      <c r="D5" s="1116" t="s">
        <v>84</v>
      </c>
      <c r="E5" s="1117" t="s">
        <v>85</v>
      </c>
      <c r="F5" s="1118" t="s">
        <v>86</v>
      </c>
      <c r="G5" s="1119" t="s">
        <v>56</v>
      </c>
      <c r="H5" s="1120" t="s">
        <v>57</v>
      </c>
      <c r="I5" s="1121" t="s">
        <v>58</v>
      </c>
      <c r="J5" s="1122" t="s">
        <v>59</v>
      </c>
    </row>
    <row r="6" ht="22.5" customHeight="1">
      <c r="A6" s="1123" t="s">
        <v>87</v>
      </c>
      <c r="B6" s="1124">
        <f>SUM(C6:J6)</f>
        <v>286853307.96</v>
      </c>
      <c r="C6" s="1124">
        <v>0</v>
      </c>
      <c r="D6" s="1124">
        <v>50573787.11</v>
      </c>
      <c r="E6" s="1124">
        <v>236279520.85</v>
      </c>
      <c r="F6" s="1124">
        <v>0</v>
      </c>
      <c r="G6" s="1124">
        <v>0</v>
      </c>
      <c r="H6" s="1124">
        <v>0</v>
      </c>
      <c r="I6" s="1124">
        <v>0</v>
      </c>
      <c r="J6" s="1124">
        <v>0</v>
      </c>
    </row>
    <row r="7" ht="22.5" customHeight="1">
      <c r="A7" s="1125" t="s">
        <v>88</v>
      </c>
      <c r="B7" s="1124">
        <f>SUM(C7:J7)</f>
        <v>231432564</v>
      </c>
      <c r="C7" s="1124">
        <v>0</v>
      </c>
      <c r="D7" s="1124">
        <v>8137250</v>
      </c>
      <c r="E7" s="1124">
        <v>223295314</v>
      </c>
      <c r="F7" s="1124">
        <v>0</v>
      </c>
      <c r="G7" s="1124">
        <v>0</v>
      </c>
      <c r="H7" s="1124">
        <v>0</v>
      </c>
      <c r="I7" s="1124">
        <v>0</v>
      </c>
      <c r="J7" s="1124">
        <v>0</v>
      </c>
    </row>
    <row r="8" ht="22.5" customHeight="1">
      <c r="A8" s="1126" t="s">
        <v>89</v>
      </c>
      <c r="B8" s="1124">
        <f>SUM(C8:J8)</f>
        <v>1133611.77</v>
      </c>
      <c r="C8" s="1124">
        <v>0</v>
      </c>
      <c r="D8" s="1124">
        <v>594804.92</v>
      </c>
      <c r="E8" s="1124">
        <v>538806.85</v>
      </c>
      <c r="F8" s="1124">
        <v>0</v>
      </c>
      <c r="G8" s="1124">
        <v>0</v>
      </c>
      <c r="H8" s="1124">
        <v>0</v>
      </c>
      <c r="I8" s="1124">
        <v>0</v>
      </c>
      <c r="J8" s="1124">
        <v>0</v>
      </c>
    </row>
    <row r="9" ht="22.5" customHeight="1">
      <c r="A9" s="1127" t="s">
        <v>90</v>
      </c>
      <c r="B9" s="1124">
        <f>SUM(C9:J9)</f>
        <v>49367300</v>
      </c>
      <c r="C9" s="1124">
        <v>0</v>
      </c>
      <c r="D9" s="1124">
        <v>36921900</v>
      </c>
      <c r="E9" s="1124">
        <v>12445400</v>
      </c>
      <c r="F9" s="1128">
        <v>0</v>
      </c>
      <c r="G9" s="1128">
        <v>0</v>
      </c>
      <c r="H9" s="1128">
        <v>0</v>
      </c>
      <c r="I9" s="1128">
        <v>0</v>
      </c>
      <c r="J9" s="1128">
        <v>0</v>
      </c>
    </row>
    <row r="10" ht="22.5" customHeight="1">
      <c r="A10" s="1129" t="s">
        <v>91</v>
      </c>
      <c r="B10" s="1124">
        <f>SUM(C10:E10)</f>
        <v>1405440</v>
      </c>
      <c r="C10" s="1124">
        <v>0</v>
      </c>
      <c r="D10" s="1124">
        <v>1405440</v>
      </c>
      <c r="E10" s="1130">
        <v>0</v>
      </c>
      <c r="F10" s="1131" t="s">
        <v>68</v>
      </c>
      <c r="G10" s="1132" t="s">
        <v>68</v>
      </c>
      <c r="H10" s="1133" t="s">
        <v>68</v>
      </c>
      <c r="I10" s="1134" t="s">
        <v>68</v>
      </c>
      <c r="J10" s="1135" t="s">
        <v>68</v>
      </c>
    </row>
    <row r="11" ht="22.5" customHeight="1">
      <c r="A11" s="1136" t="s">
        <v>92</v>
      </c>
      <c r="B11" s="1124">
        <f>SUM(C11:J11)</f>
        <v>3509854.28</v>
      </c>
      <c r="C11" s="1124">
        <v>0</v>
      </c>
      <c r="D11" s="1124">
        <v>3509854.28</v>
      </c>
      <c r="E11" s="1124">
        <v>0</v>
      </c>
      <c r="F11" s="1137">
        <v>0</v>
      </c>
      <c r="G11" s="1138">
        <v>0</v>
      </c>
      <c r="H11" s="1138">
        <v>0</v>
      </c>
      <c r="I11" s="1137">
        <v>0</v>
      </c>
      <c r="J11" s="1138">
        <v>0</v>
      </c>
    </row>
    <row r="12" ht="22.5" customHeight="1">
      <c r="A12" s="1139" t="s">
        <v>93</v>
      </c>
      <c r="B12" s="1124">
        <f>C12+D12+E12+F12+I12</f>
        <v>4537.91</v>
      </c>
      <c r="C12" s="1124">
        <v>0</v>
      </c>
      <c r="D12" s="1128">
        <v>4537.91</v>
      </c>
      <c r="E12" s="1128">
        <v>0</v>
      </c>
      <c r="F12" s="1140">
        <v>0</v>
      </c>
      <c r="G12" s="1141" t="s">
        <v>68</v>
      </c>
      <c r="H12" s="1142" t="s">
        <v>68</v>
      </c>
      <c r="I12" s="1140">
        <v>0</v>
      </c>
      <c r="J12" s="1143" t="s">
        <v>68</v>
      </c>
    </row>
    <row r="13" ht="22.5" customHeight="1">
      <c r="A13" s="1144" t="s">
        <v>94</v>
      </c>
      <c r="B13" s="1124">
        <f>C13</f>
        <v>0</v>
      </c>
      <c r="C13" s="1130">
        <v>0</v>
      </c>
      <c r="D13" s="1145" t="s">
        <v>68</v>
      </c>
      <c r="E13" s="1146" t="s">
        <v>68</v>
      </c>
      <c r="F13" s="1147" t="s">
        <v>68</v>
      </c>
      <c r="G13" s="1148" t="s">
        <v>68</v>
      </c>
      <c r="H13" s="1149" t="s">
        <v>68</v>
      </c>
      <c r="I13" s="1150" t="s">
        <v>68</v>
      </c>
      <c r="J13" s="1151" t="s">
        <v>68</v>
      </c>
    </row>
    <row r="14" ht="22.5" customHeight="1">
      <c r="A14" s="1152" t="s">
        <v>95</v>
      </c>
      <c r="B14" s="1124">
        <f>C14</f>
        <v>0</v>
      </c>
      <c r="C14" s="1130">
        <v>0</v>
      </c>
      <c r="D14" s="1153" t="s">
        <v>68</v>
      </c>
      <c r="E14" s="1154" t="s">
        <v>68</v>
      </c>
      <c r="F14" s="1155" t="s">
        <v>68</v>
      </c>
      <c r="G14" s="1156" t="s">
        <v>68</v>
      </c>
      <c r="H14" s="1157" t="s">
        <v>68</v>
      </c>
      <c r="I14" s="1158" t="s">
        <v>68</v>
      </c>
      <c r="J14" s="1159" t="s">
        <v>68</v>
      </c>
    </row>
    <row r="15" ht="22.5" customHeight="1">
      <c r="A15" s="1160" t="s">
        <v>96</v>
      </c>
      <c r="B15" s="1124">
        <f>SUM(C15:J15)</f>
        <v>242238722.5</v>
      </c>
      <c r="C15" s="1124">
        <v>0</v>
      </c>
      <c r="D15" s="1124">
        <v>37898348.81</v>
      </c>
      <c r="E15" s="1124">
        <v>204340373.69</v>
      </c>
      <c r="F15" s="1124">
        <v>0</v>
      </c>
      <c r="G15" s="1124">
        <v>0</v>
      </c>
      <c r="H15" s="1124">
        <v>0</v>
      </c>
      <c r="I15" s="1124">
        <v>0</v>
      </c>
      <c r="J15" s="1124">
        <v>0</v>
      </c>
    </row>
    <row r="16" ht="22.5" customHeight="1">
      <c r="A16" s="1161" t="s">
        <v>97</v>
      </c>
      <c r="B16" s="1124">
        <f>SUM(C16:J16)</f>
        <v>242223457.08</v>
      </c>
      <c r="C16" s="1124">
        <v>0</v>
      </c>
      <c r="D16" s="1124">
        <v>37883083.39</v>
      </c>
      <c r="E16" s="1124">
        <v>204340373.69</v>
      </c>
      <c r="F16" s="1124">
        <v>0</v>
      </c>
      <c r="G16" s="1124">
        <v>0</v>
      </c>
      <c r="H16" s="1124">
        <v>0</v>
      </c>
      <c r="I16" s="1124">
        <v>0</v>
      </c>
      <c r="J16" s="1124">
        <v>0</v>
      </c>
    </row>
    <row r="17" ht="22.5" customHeight="1">
      <c r="A17" s="1162" t="s">
        <v>98</v>
      </c>
      <c r="B17" s="1124">
        <f>SUM(C17:J17)</f>
        <v>0</v>
      </c>
      <c r="C17" s="1124">
        <v>0</v>
      </c>
      <c r="D17" s="1124">
        <v>0</v>
      </c>
      <c r="E17" s="1124">
        <v>0</v>
      </c>
      <c r="F17" s="1124">
        <v>0</v>
      </c>
      <c r="G17" s="1128">
        <v>0</v>
      </c>
      <c r="H17" s="1128">
        <v>0</v>
      </c>
      <c r="I17" s="1124">
        <v>0</v>
      </c>
      <c r="J17" s="1128">
        <v>0</v>
      </c>
    </row>
    <row r="18" ht="22.5" customHeight="1">
      <c r="A18" s="1163" t="s">
        <v>99</v>
      </c>
      <c r="B18" s="1124">
        <f>SUM(C18:F18)+I18</f>
        <v>15265.42</v>
      </c>
      <c r="C18" s="1124">
        <v>0</v>
      </c>
      <c r="D18" s="1128">
        <v>15265.42</v>
      </c>
      <c r="E18" s="1128">
        <v>0</v>
      </c>
      <c r="F18" s="1140">
        <v>0</v>
      </c>
      <c r="G18" s="1164" t="s">
        <v>68</v>
      </c>
      <c r="H18" s="1165" t="s">
        <v>68</v>
      </c>
      <c r="I18" s="1140">
        <v>0</v>
      </c>
      <c r="J18" s="1166" t="s">
        <v>68</v>
      </c>
    </row>
    <row r="19" ht="22.5" customHeight="1">
      <c r="A19" s="1167" t="s">
        <v>100</v>
      </c>
      <c r="B19" s="1124">
        <f>C19</f>
        <v>0</v>
      </c>
      <c r="C19" s="1130">
        <v>0</v>
      </c>
      <c r="D19" s="1168" t="s">
        <v>68</v>
      </c>
      <c r="E19" s="1169" t="s">
        <v>68</v>
      </c>
      <c r="F19" s="1170" t="s">
        <v>68</v>
      </c>
      <c r="G19" s="1171" t="s">
        <v>68</v>
      </c>
      <c r="H19" s="1172" t="s">
        <v>68</v>
      </c>
      <c r="I19" s="1173" t="s">
        <v>68</v>
      </c>
      <c r="J19" s="1174" t="s">
        <v>68</v>
      </c>
    </row>
    <row r="20" ht="22.5" customHeight="1">
      <c r="A20" s="1175" t="s">
        <v>101</v>
      </c>
      <c r="B20" s="1124">
        <f>C20</f>
        <v>0</v>
      </c>
      <c r="C20" s="1130">
        <v>0</v>
      </c>
      <c r="D20" s="1176" t="s">
        <v>68</v>
      </c>
      <c r="E20" s="1177" t="s">
        <v>68</v>
      </c>
      <c r="F20" s="1178" t="s">
        <v>68</v>
      </c>
      <c r="G20" s="1179" t="s">
        <v>68</v>
      </c>
      <c r="H20" s="1180" t="s">
        <v>68</v>
      </c>
      <c r="I20" s="1181" t="s">
        <v>68</v>
      </c>
      <c r="J20" s="1182" t="s">
        <v>68</v>
      </c>
    </row>
    <row r="21" ht="22.5" customHeight="1">
      <c r="A21" s="1183" t="s">
        <v>102</v>
      </c>
      <c r="B21" s="1124">
        <f>SUM(C21:J21)</f>
        <v>44614585.46</v>
      </c>
      <c r="C21" s="1124">
        <v>0</v>
      </c>
      <c r="D21" s="1124">
        <v>12675438.3</v>
      </c>
      <c r="E21" s="1124">
        <v>31939147.16</v>
      </c>
      <c r="F21" s="1124">
        <v>0</v>
      </c>
      <c r="G21" s="1124">
        <v>0</v>
      </c>
      <c r="H21" s="1124">
        <v>0</v>
      </c>
      <c r="I21" s="1124">
        <v>0</v>
      </c>
      <c r="J21" s="1124">
        <v>0</v>
      </c>
    </row>
    <row r="22" ht="22.5" customHeight="1">
      <c r="A22" s="1184" t="s">
        <v>103</v>
      </c>
      <c r="B22" s="1124">
        <f>SUM(C22:J22)</f>
        <v>113855829.29</v>
      </c>
      <c r="C22" s="1124">
        <v>0</v>
      </c>
      <c r="D22" s="1124">
        <v>81916682.13</v>
      </c>
      <c r="E22" s="1124">
        <v>31939147.16</v>
      </c>
      <c r="F22" s="1124">
        <v>0</v>
      </c>
      <c r="G22" s="1124">
        <v>0</v>
      </c>
      <c r="H22" s="1124">
        <v>0</v>
      </c>
      <c r="I22" s="1124">
        <v>0</v>
      </c>
      <c r="J22" s="1124">
        <v>0</v>
      </c>
    </row>
    <row r="23" ht="22.5" customHeight="1">
      <c r="A23" s="96"/>
      <c r="B23" s="96"/>
      <c r="C23" s="96"/>
      <c r="D23" s="96"/>
      <c r="E23" s="96"/>
      <c r="F23" s="96"/>
      <c r="G23" s="96"/>
      <c r="H23" s="96"/>
      <c r="I23" s="96"/>
      <c r="J23" s="97" t="s">
        <v>104</v>
      </c>
    </row>
  </sheetData>
  <mergeCells>
    <mergeCell ref="A2:J2"/>
  </mergeCells>
  <printOptions horizontalCentered="1"/>
  <pageMargins left="0.78740157480315" right="0.78740157480315" top="1.18110236220472" bottom="1.18110236220472" header="0.51181" footer="0.51181"/>
  <pageSetup paperSize="9" scale="90" pageOrder="overThenDown" orientation="landscape" errors="blank"/>
</worksheet>
</file>

<file path=xl/worksheets/sheet6.xml><?xml version="1.0" encoding="utf-8"?>
<worksheet xmlns="http://schemas.openxmlformats.org/spreadsheetml/2006/main" xmlns:r="http://schemas.openxmlformats.org/officeDocument/2006/relationships">
  <dimension ref="A1:D23"/>
  <sheetViews>
    <sheetView showGridLines="0" topLeftCell="A1" zoomScaleNormal="100" zoomScalePageLayoutView="60" workbookViewId="0">
      <pane topLeftCell="A10" activePane="bottomLeft" state="frozen"/>
      <selection activeCell="A1" sqref="A1"/>
    </sheetView>
  </sheetViews>
  <sheetFormatPr defaultColWidth="8" defaultRowHeight="14.25"/>
  <cols>
    <col min="1" max="1" width="44.7450980392157" style="16"/>
    <col min="2" max="2" width="27.1058823529412" style="16"/>
    <col min="3" max="3" width="47.0392156862745" style="16"/>
    <col min="4" max="4" width="27.1058823529412" style="16"/>
  </cols>
  <sheetData>
    <row r="1" ht="35.25" customHeight="1">
      <c r="A1" s="1185" t="s">
        <v>105</v>
      </c>
      <c r="B1" s="1186"/>
      <c r="C1" s="1187"/>
      <c r="D1" s="1188"/>
    </row>
    <row r="2" customHeight="1">
      <c r="A2" s="1189"/>
      <c r="B2" s="1190"/>
      <c r="C2" s="1191"/>
      <c r="D2" s="1192"/>
    </row>
    <row r="3" ht="18.75" customHeight="1">
      <c r="A3" s="1193"/>
      <c r="B3" s="1194"/>
      <c r="C3" s="1195"/>
      <c r="D3" s="1196" t="s">
        <v>106</v>
      </c>
    </row>
    <row r="4" ht="18.75" customHeight="1">
      <c r="A4" s="1197" t="s">
        <v>48</v>
      </c>
      <c r="B4" s="1198"/>
      <c r="C4" s="1199"/>
      <c r="D4" s="1200" t="s">
        <v>49</v>
      </c>
    </row>
    <row r="5" ht="35.25" customHeight="1">
      <c r="A5" s="1201" t="s">
        <v>50</v>
      </c>
      <c r="B5" s="1202" t="s">
        <v>107</v>
      </c>
      <c r="C5" s="1203" t="s">
        <v>50</v>
      </c>
      <c r="D5" s="1204" t="s">
        <v>107</v>
      </c>
    </row>
    <row r="6" ht="22.5" customHeight="1">
      <c r="A6" s="1205" t="s">
        <v>108</v>
      </c>
      <c r="B6" s="1206">
        <v>0</v>
      </c>
      <c r="C6" s="1207" t="s">
        <v>109</v>
      </c>
      <c r="D6" s="1208">
        <v>0</v>
      </c>
    </row>
    <row r="7" ht="22.5" customHeight="1">
      <c r="A7" s="1209" t="s">
        <v>110</v>
      </c>
      <c r="B7" s="1210">
        <v>0</v>
      </c>
      <c r="C7" s="1211" t="s">
        <v>111</v>
      </c>
      <c r="D7" s="1212">
        <v>0</v>
      </c>
    </row>
    <row r="8" ht="22.5" customHeight="1">
      <c r="A8" s="1213" t="s">
        <v>112</v>
      </c>
      <c r="B8" s="1214">
        <v>0</v>
      </c>
      <c r="C8" s="1215" t="s">
        <v>113</v>
      </c>
      <c r="D8" s="1216">
        <v>0</v>
      </c>
    </row>
    <row r="9" ht="22.5" customHeight="1">
      <c r="A9" s="1217" t="s">
        <v>114</v>
      </c>
      <c r="B9" s="1218">
        <v>0</v>
      </c>
      <c r="C9" s="1219" t="s">
        <v>115</v>
      </c>
      <c r="D9" s="1220">
        <v>0</v>
      </c>
    </row>
    <row r="10" ht="22.5" customHeight="1">
      <c r="A10" s="1221" t="s">
        <v>116</v>
      </c>
      <c r="B10" s="1222">
        <v>0</v>
      </c>
      <c r="C10" s="1223" t="s">
        <v>117</v>
      </c>
      <c r="D10" s="1224">
        <v>0</v>
      </c>
    </row>
    <row r="11" ht="22.5" customHeight="1">
      <c r="A11" s="1225" t="s">
        <v>118</v>
      </c>
      <c r="B11" s="1226">
        <v>0</v>
      </c>
      <c r="C11" s="1227" t="s">
        <v>68</v>
      </c>
      <c r="D11" s="1228" t="s">
        <v>68</v>
      </c>
    </row>
    <row r="12" ht="22.5" customHeight="1">
      <c r="A12" s="1229" t="s">
        <v>119</v>
      </c>
      <c r="B12" s="1230">
        <v>0</v>
      </c>
      <c r="C12" s="1231" t="s">
        <v>120</v>
      </c>
      <c r="D12" s="1232">
        <v>0</v>
      </c>
    </row>
    <row r="13" ht="22.5" customHeight="1">
      <c r="A13" s="1233" t="s">
        <v>121</v>
      </c>
      <c r="B13" s="845">
        <f>B6+B7+B8+B9+B10+B12</f>
        <v>0</v>
      </c>
      <c r="C13" s="1234" t="s">
        <v>122</v>
      </c>
      <c r="D13" s="845">
        <f>D6+D8+D9+D10+D12</f>
        <v>0</v>
      </c>
    </row>
    <row r="14" ht="22.5" customHeight="1">
      <c r="A14" s="1235" t="s">
        <v>123</v>
      </c>
      <c r="B14" s="1236">
        <v>0</v>
      </c>
      <c r="C14" s="1237" t="s">
        <v>124</v>
      </c>
      <c r="D14" s="1238">
        <v>0</v>
      </c>
    </row>
    <row r="15" ht="22.5" customHeight="1">
      <c r="A15" s="1239" t="s">
        <v>125</v>
      </c>
      <c r="B15" s="1240">
        <v>0</v>
      </c>
      <c r="C15" s="1241" t="s">
        <v>126</v>
      </c>
      <c r="D15" s="1242">
        <v>0</v>
      </c>
    </row>
    <row r="16" ht="22.5" customHeight="1">
      <c r="A16" s="1243" t="s">
        <v>127</v>
      </c>
      <c r="B16" s="1244">
        <v>0</v>
      </c>
      <c r="C16" s="1245" t="s">
        <v>128</v>
      </c>
      <c r="D16" s="1246">
        <v>0</v>
      </c>
    </row>
    <row r="17" ht="22.5" customHeight="1">
      <c r="A17" s="1247" t="s">
        <v>129</v>
      </c>
      <c r="B17" s="1248">
        <v>0</v>
      </c>
      <c r="C17" s="1249" t="s">
        <v>130</v>
      </c>
      <c r="D17" s="1250">
        <v>0</v>
      </c>
    </row>
    <row r="18" ht="22.5" customHeight="1">
      <c r="A18" s="1251" t="s">
        <v>131</v>
      </c>
      <c r="B18" s="845">
        <f>B13+B14+B16</f>
        <v>0</v>
      </c>
      <c r="C18" s="1252" t="s">
        <v>132</v>
      </c>
      <c r="D18" s="845">
        <f>D13+D14+D16</f>
        <v>0</v>
      </c>
    </row>
    <row r="19" ht="22.5" customHeight="1">
      <c r="A19" s="1253" t="s">
        <v>68</v>
      </c>
      <c r="B19" s="1254" t="s">
        <v>68</v>
      </c>
      <c r="C19" s="1255" t="s">
        <v>133</v>
      </c>
      <c r="D19" s="845">
        <f>B18-D18</f>
        <v>0</v>
      </c>
    </row>
    <row r="20" ht="22.5" customHeight="1">
      <c r="A20" s="1256" t="s">
        <v>134</v>
      </c>
      <c r="B20" s="1257">
        <v>0</v>
      </c>
      <c r="C20" s="1258" t="s">
        <v>135</v>
      </c>
      <c r="D20" s="845">
        <f>B20+D19</f>
        <v>0</v>
      </c>
    </row>
    <row r="21" ht="22.5" customHeight="1">
      <c r="A21" s="1259" t="s">
        <v>136</v>
      </c>
      <c r="B21" s="845">
        <f>B18+B20</f>
        <v>0</v>
      </c>
      <c r="C21" s="1260" t="s">
        <v>137</v>
      </c>
      <c r="D21" s="845">
        <f>D18+D20</f>
        <v>0</v>
      </c>
    </row>
    <row r="22" ht="18.75" customHeight="1">
      <c r="A22" s="1261"/>
      <c r="B22" s="1262"/>
      <c r="C22" s="1263"/>
      <c r="D22" s="1264" t="s">
        <v>138</v>
      </c>
    </row>
    <row r="23" ht="22.5" customHeight="1">
      <c r="A23" s="1265" t="s">
        <v>139</v>
      </c>
      <c r="B23" s="1266">
        <f>ROUND((B14+B16-D14-D16),2)</f>
        <v>0</v>
      </c>
      <c r="C23" s="1267" t="s">
        <v>140</v>
      </c>
      <c r="D23" s="1268">
        <f>ROUND((B14-B15+B16-B17-(D14-D15+D16-D17)),2)</f>
        <v>0</v>
      </c>
    </row>
  </sheetData>
  <mergeCells>
    <mergeCell ref="A1:D1"/>
  </mergeCells>
  <printOptions horizontalCentered="1"/>
  <pageMargins left="0.78740157480315" right="0.393700787401575" top="0.78740157480315" bottom="0.78740157480315" header="0.51181" footer="0.51181"/>
  <pageSetup paperSize="9" scale="80" pageOrder="overThenDown" orientation="landscape" errors="blank"/>
</worksheet>
</file>

<file path=xl/worksheets/sheet7.xml><?xml version="1.0" encoding="utf-8"?>
<worksheet xmlns="http://schemas.openxmlformats.org/spreadsheetml/2006/main" xmlns:r="http://schemas.openxmlformats.org/officeDocument/2006/relationships">
  <dimension ref="A1:D22"/>
  <sheetViews>
    <sheetView showGridLines="0" topLeftCell="A1" zoomScaleNormal="100" zoomScalePageLayoutView="60" workbookViewId="0">
      <pane topLeftCell="A5" activePane="bottomLeft" state="frozen"/>
      <selection activeCell="A1" sqref="A1"/>
    </sheetView>
  </sheetViews>
  <sheetFormatPr defaultColWidth="8" defaultRowHeight="14.25"/>
  <cols>
    <col min="1" max="1" width="35.9960784313725" style="16"/>
    <col min="2" max="2" width="27.1058823529412" style="16"/>
    <col min="3" max="3" width="31.8352941176471" style="16"/>
    <col min="4" max="4" width="27.1058823529412" style="16"/>
  </cols>
  <sheetData>
    <row r="1" ht="35.25" customHeight="1">
      <c r="A1" s="1269" t="s">
        <v>141</v>
      </c>
      <c r="B1" s="1270"/>
      <c r="C1" s="1271"/>
      <c r="D1" s="1272"/>
    </row>
    <row r="2" ht="18.75" customHeight="1">
      <c r="A2" s="1273"/>
      <c r="B2" s="1274"/>
      <c r="C2" s="1275"/>
      <c r="D2" s="1276" t="s">
        <v>142</v>
      </c>
    </row>
    <row r="3" ht="18.75" customHeight="1">
      <c r="A3" s="1277" t="s">
        <v>48</v>
      </c>
      <c r="B3" s="1278"/>
      <c r="C3" s="1279"/>
      <c r="D3" s="1280" t="s">
        <v>49</v>
      </c>
    </row>
    <row r="4" ht="35.25" customHeight="1">
      <c r="A4" s="1281" t="s">
        <v>143</v>
      </c>
      <c r="B4" s="1282" t="s">
        <v>144</v>
      </c>
      <c r="C4" s="1283" t="s">
        <v>143</v>
      </c>
      <c r="D4" s="1284" t="s">
        <v>144</v>
      </c>
    </row>
    <row r="5" ht="22.5" customHeight="1">
      <c r="A5" s="1285" t="s">
        <v>145</v>
      </c>
      <c r="B5" s="1286">
        <v>8137250</v>
      </c>
      <c r="C5" s="1287" t="s">
        <v>146</v>
      </c>
      <c r="D5" s="1288">
        <v>35713447</v>
      </c>
    </row>
    <row r="6" ht="22.5" customHeight="1">
      <c r="A6" s="1289" t="s">
        <v>147</v>
      </c>
      <c r="B6" s="1290">
        <v>2513900</v>
      </c>
      <c r="C6" s="1291" t="s">
        <v>148</v>
      </c>
      <c r="D6" s="1292">
        <v>1897636.39</v>
      </c>
    </row>
    <row r="7" ht="22.5" customHeight="1">
      <c r="A7" s="1293" t="s">
        <v>149</v>
      </c>
      <c r="B7" s="1294">
        <v>0</v>
      </c>
      <c r="C7" s="1295" t="s">
        <v>115</v>
      </c>
      <c r="D7" s="1296">
        <v>272000</v>
      </c>
    </row>
    <row r="8" ht="22.5" customHeight="1">
      <c r="A8" s="1297" t="s">
        <v>150</v>
      </c>
      <c r="B8" s="1298">
        <v>594804.92</v>
      </c>
      <c r="C8" s="1299" t="s">
        <v>68</v>
      </c>
      <c r="D8" s="1300" t="s">
        <v>68</v>
      </c>
    </row>
    <row r="9" ht="22.5" customHeight="1">
      <c r="A9" s="1301" t="s">
        <v>151</v>
      </c>
      <c r="B9" s="1302">
        <v>36921900</v>
      </c>
      <c r="C9" s="1303" t="s">
        <v>68</v>
      </c>
      <c r="D9" s="1304" t="s">
        <v>68</v>
      </c>
    </row>
    <row r="10" ht="22.5" customHeight="1">
      <c r="A10" s="1305" t="s">
        <v>152</v>
      </c>
      <c r="B10" s="1306">
        <v>34086500</v>
      </c>
      <c r="C10" s="1307" t="s">
        <v>68</v>
      </c>
      <c r="D10" s="1308" t="s">
        <v>68</v>
      </c>
    </row>
    <row r="11" ht="22.5" customHeight="1">
      <c r="A11" s="1309" t="s">
        <v>153</v>
      </c>
      <c r="B11" s="1310">
        <v>2775400</v>
      </c>
      <c r="C11" s="1311" t="s">
        <v>68</v>
      </c>
      <c r="D11" s="1312" t="s">
        <v>68</v>
      </c>
    </row>
    <row r="12" ht="22.5" customHeight="1">
      <c r="A12" s="1313" t="s">
        <v>154</v>
      </c>
      <c r="B12" s="1314">
        <v>1405440</v>
      </c>
      <c r="C12" s="1315" t="s">
        <v>68</v>
      </c>
      <c r="D12" s="1316" t="s">
        <v>68</v>
      </c>
    </row>
    <row r="13" ht="22.5" customHeight="1">
      <c r="A13" s="1317" t="s">
        <v>155</v>
      </c>
      <c r="B13" s="1318">
        <v>3509854.28</v>
      </c>
      <c r="C13" s="1319" t="s">
        <v>117</v>
      </c>
      <c r="D13" s="1320">
        <v>0</v>
      </c>
    </row>
    <row r="14" ht="22.5" customHeight="1">
      <c r="A14" s="1321" t="s">
        <v>156</v>
      </c>
      <c r="B14" s="1322">
        <v>4537.91</v>
      </c>
      <c r="C14" s="1323" t="s">
        <v>120</v>
      </c>
      <c r="D14" s="1324">
        <v>15265.42</v>
      </c>
    </row>
    <row r="15" ht="22.5" customHeight="1">
      <c r="A15" s="1325" t="s">
        <v>157</v>
      </c>
      <c r="B15" s="845">
        <f>B5+B7+B8+B9+B12+B13+B14</f>
        <v>50573787.11</v>
      </c>
      <c r="C15" s="1326" t="s">
        <v>122</v>
      </c>
      <c r="D15" s="845">
        <f>D5+D6+D7+D13+D14</f>
        <v>37898348.81</v>
      </c>
    </row>
    <row r="16" ht="22.5" customHeight="1">
      <c r="A16" s="1327" t="s">
        <v>158</v>
      </c>
      <c r="B16" s="1328">
        <v>0</v>
      </c>
      <c r="C16" s="1329" t="s">
        <v>124</v>
      </c>
      <c r="D16" s="1330">
        <v>0</v>
      </c>
    </row>
    <row r="17" ht="22.5" customHeight="1">
      <c r="A17" s="1331" t="s">
        <v>159</v>
      </c>
      <c r="B17" s="1332">
        <v>0</v>
      </c>
      <c r="C17" s="1333" t="s">
        <v>128</v>
      </c>
      <c r="D17" s="1334">
        <v>0</v>
      </c>
    </row>
    <row r="18" ht="22.5" customHeight="1">
      <c r="A18" s="1335" t="s">
        <v>160</v>
      </c>
      <c r="B18" s="845">
        <f>B15+B16+B17</f>
        <v>50573787.11</v>
      </c>
      <c r="C18" s="1336" t="s">
        <v>132</v>
      </c>
      <c r="D18" s="845">
        <f>D15+D16+D17</f>
        <v>37898348.81</v>
      </c>
    </row>
    <row r="19" ht="22.5" customHeight="1">
      <c r="A19" s="1337" t="s">
        <v>68</v>
      </c>
      <c r="B19" s="1338" t="s">
        <v>68</v>
      </c>
      <c r="C19" s="1339" t="s">
        <v>133</v>
      </c>
      <c r="D19" s="845">
        <f>B18-D18</f>
        <v>12675438.3</v>
      </c>
    </row>
    <row r="20" ht="22.5" customHeight="1">
      <c r="A20" s="1340" t="s">
        <v>161</v>
      </c>
      <c r="B20" s="1341">
        <v>69241243.83</v>
      </c>
      <c r="C20" s="1342" t="s">
        <v>135</v>
      </c>
      <c r="D20" s="845">
        <f>B20+D19</f>
        <v>81916682.13</v>
      </c>
    </row>
    <row r="21" ht="22.5" customHeight="1">
      <c r="A21" s="1343" t="s">
        <v>162</v>
      </c>
      <c r="B21" s="845">
        <f>B18+B20</f>
        <v>119815030.94</v>
      </c>
      <c r="C21" s="1344" t="s">
        <v>163</v>
      </c>
      <c r="D21" s="845">
        <f>D18+D20</f>
        <v>119815030.94</v>
      </c>
    </row>
    <row r="22" ht="18.75" customHeight="1">
      <c r="A22" s="102"/>
      <c r="B22" s="102"/>
      <c r="C22" s="102"/>
      <c r="D22" s="97" t="s">
        <v>164</v>
      </c>
    </row>
  </sheetData>
  <mergeCells>
    <mergeCell ref="A1:D1"/>
  </mergeCells>
  <printOptions horizontalCentered="1"/>
  <pageMargins left="0.78740157480315" right="0.78740157480315" top="0.78740157480315" bottom="0.393700787401575" header="0.51181" footer="0.51181"/>
  <pageSetup paperSize="9" scale="60" pageOrder="overThenDown" orientation="landscape" errors="blank"/>
</worksheet>
</file>

<file path=xl/worksheets/sheet8.xml><?xml version="1.0" encoding="utf-8"?>
<worksheet xmlns="http://schemas.openxmlformats.org/spreadsheetml/2006/main" xmlns:r="http://schemas.openxmlformats.org/officeDocument/2006/relationships">
  <dimension ref="A1:F21"/>
  <sheetViews>
    <sheetView showGridLines="0" topLeftCell="A1" zoomScaleNormal="100" zoomScalePageLayoutView="60" workbookViewId="0">
      <selection activeCell="A1" sqref="A1"/>
    </sheetView>
  </sheetViews>
  <sheetFormatPr defaultColWidth="8" defaultRowHeight="14.25"/>
  <cols>
    <col min="1" max="1" width="28.9686274509804" style="16"/>
    <col min="2" max="2" width="21.6549019607843" style="16"/>
    <col min="3" max="3" width="21.6549019607843" style="16"/>
    <col min="4" max="4" width="39.7254901960784" style="16"/>
    <col min="5" max="5" width="21.6549019607843" style="16"/>
    <col min="6" max="6" width="21.6549019607843" style="16"/>
  </cols>
  <sheetData>
    <row r="1" ht="35.25" customHeight="1">
      <c r="A1" s="1345" t="s">
        <v>165</v>
      </c>
      <c r="B1" s="1346"/>
      <c r="C1" s="1347"/>
      <c r="D1" s="1348"/>
      <c r="E1" s="1349"/>
      <c r="F1" s="1350"/>
    </row>
    <row r="2" customHeight="1">
      <c r="A2" s="1351"/>
      <c r="B2" s="1352"/>
      <c r="C2" s="1353"/>
      <c r="D2" s="1354"/>
      <c r="E2" s="1355"/>
      <c r="F2" s="1356"/>
    </row>
    <row r="3" ht="18" customHeight="1">
      <c r="A3" s="1357"/>
      <c r="B3" s="1358"/>
      <c r="C3" s="1359"/>
      <c r="D3" s="1360"/>
      <c r="E3" s="1361"/>
      <c r="F3" s="1362" t="s">
        <v>166</v>
      </c>
    </row>
    <row r="4" ht="18" customHeight="1">
      <c r="A4" s="1363" t="s">
        <v>48</v>
      </c>
      <c r="B4" s="1364"/>
      <c r="C4" s="1365"/>
      <c r="D4" s="1366"/>
      <c r="E4" s="1367"/>
      <c r="F4" s="1368" t="s">
        <v>49</v>
      </c>
    </row>
    <row r="5" ht="35.25" customHeight="1">
      <c r="A5" s="1369" t="s">
        <v>50</v>
      </c>
      <c r="B5" s="1370" t="s">
        <v>107</v>
      </c>
      <c r="C5" s="1371"/>
      <c r="D5" s="1372" t="s">
        <v>50</v>
      </c>
      <c r="E5" s="1373" t="s">
        <v>107</v>
      </c>
      <c r="F5" s="1374"/>
    </row>
    <row r="6" ht="21" customHeight="1">
      <c r="A6" s="1375"/>
      <c r="B6" s="1376"/>
      <c r="C6" s="1377" t="s">
        <v>167</v>
      </c>
      <c r="D6" s="1378"/>
      <c r="E6" s="1379"/>
      <c r="F6" s="1380" t="s">
        <v>167</v>
      </c>
    </row>
    <row r="7" ht="21" customHeight="1">
      <c r="A7" s="1381" t="s">
        <v>108</v>
      </c>
      <c r="B7" s="1382">
        <v>223295314</v>
      </c>
      <c r="C7" s="1383">
        <v>99391633.14</v>
      </c>
      <c r="D7" s="1384" t="s">
        <v>109</v>
      </c>
      <c r="E7" s="1385">
        <v>204340373.69</v>
      </c>
      <c r="F7" s="1386">
        <v>112375839.99</v>
      </c>
    </row>
    <row r="8" ht="21" customHeight="1">
      <c r="A8" s="1387" t="s">
        <v>110</v>
      </c>
      <c r="B8" s="1388">
        <v>538806.85</v>
      </c>
      <c r="C8" s="1389">
        <v>538806.85</v>
      </c>
      <c r="D8" s="1390" t="s">
        <v>68</v>
      </c>
      <c r="E8" s="1391" t="s">
        <v>68</v>
      </c>
      <c r="F8" s="1392" t="s">
        <v>68</v>
      </c>
    </row>
    <row r="9" ht="21" customHeight="1">
      <c r="A9" s="1393" t="s">
        <v>112</v>
      </c>
      <c r="B9" s="1394">
        <v>12445400</v>
      </c>
      <c r="C9" s="1395">
        <v>12445400</v>
      </c>
      <c r="D9" s="1396" t="s">
        <v>68</v>
      </c>
      <c r="E9" s="1397" t="s">
        <v>68</v>
      </c>
      <c r="F9" s="1398" t="s">
        <v>68</v>
      </c>
    </row>
    <row r="10" ht="21" customHeight="1">
      <c r="A10" s="1399" t="s">
        <v>114</v>
      </c>
      <c r="B10" s="1400">
        <v>0</v>
      </c>
      <c r="C10" s="1401">
        <v>0</v>
      </c>
      <c r="D10" s="1402" t="s">
        <v>68</v>
      </c>
      <c r="E10" s="1403" t="s">
        <v>68</v>
      </c>
      <c r="F10" s="1404" t="s">
        <v>68</v>
      </c>
    </row>
    <row r="11" ht="21" customHeight="1">
      <c r="A11" s="1405" t="s">
        <v>116</v>
      </c>
      <c r="B11" s="1406">
        <v>0</v>
      </c>
      <c r="C11" s="1407">
        <v>0</v>
      </c>
      <c r="D11" s="1408" t="s">
        <v>168</v>
      </c>
      <c r="E11" s="1409">
        <v>0</v>
      </c>
      <c r="F11" s="1410">
        <v>0</v>
      </c>
    </row>
    <row r="12" ht="21" customHeight="1">
      <c r="A12" s="1411" t="s">
        <v>118</v>
      </c>
      <c r="B12" s="1412">
        <v>0</v>
      </c>
      <c r="C12" s="1413">
        <v>0</v>
      </c>
      <c r="D12" s="1414" t="s">
        <v>68</v>
      </c>
      <c r="E12" s="1415" t="s">
        <v>68</v>
      </c>
      <c r="F12" s="1416" t="s">
        <v>68</v>
      </c>
    </row>
    <row r="13" ht="21" customHeight="1">
      <c r="A13" s="1417" t="s">
        <v>119</v>
      </c>
      <c r="B13" s="1418">
        <v>0</v>
      </c>
      <c r="C13" s="1419">
        <v>0</v>
      </c>
      <c r="D13" s="1420" t="s">
        <v>169</v>
      </c>
      <c r="E13" s="1421">
        <v>0</v>
      </c>
      <c r="F13" s="1422">
        <v>0</v>
      </c>
    </row>
    <row r="14" ht="21" customHeight="1">
      <c r="A14" s="1423" t="s">
        <v>121</v>
      </c>
      <c r="B14" s="1424">
        <f>B7+B8+B9+B10+B11+B13</f>
        <v>236279520.85</v>
      </c>
      <c r="C14" s="1424">
        <f>C7+C8+C9+C10+C11+C13</f>
        <v>112375839.99</v>
      </c>
      <c r="D14" s="1425" t="s">
        <v>170</v>
      </c>
      <c r="E14" s="1424">
        <f>E7+E11+E13</f>
        <v>204340373.69</v>
      </c>
      <c r="F14" s="1424">
        <f>F7+F11+F13</f>
        <v>112375839.99</v>
      </c>
    </row>
    <row r="15" ht="21" customHeight="1">
      <c r="A15" s="1426" t="s">
        <v>123</v>
      </c>
      <c r="B15" s="1427">
        <v>0</v>
      </c>
      <c r="C15" s="1428">
        <v>0</v>
      </c>
      <c r="D15" s="1429" t="s">
        <v>171</v>
      </c>
      <c r="E15" s="1430">
        <v>0</v>
      </c>
      <c r="F15" s="1431">
        <v>0</v>
      </c>
    </row>
    <row r="16" ht="21" customHeight="1">
      <c r="A16" s="1432" t="s">
        <v>127</v>
      </c>
      <c r="B16" s="1433">
        <v>0</v>
      </c>
      <c r="C16" s="1434">
        <v>0</v>
      </c>
      <c r="D16" s="1435" t="s">
        <v>172</v>
      </c>
      <c r="E16" s="1436">
        <v>0</v>
      </c>
      <c r="F16" s="1437">
        <v>0</v>
      </c>
    </row>
    <row r="17" ht="21" customHeight="1">
      <c r="A17" s="1438" t="s">
        <v>131</v>
      </c>
      <c r="B17" s="1424">
        <f>B14+B15+B16</f>
        <v>236279520.85</v>
      </c>
      <c r="C17" s="1424">
        <f>C14+C15+C16</f>
        <v>112375839.99</v>
      </c>
      <c r="D17" s="1439" t="s">
        <v>173</v>
      </c>
      <c r="E17" s="1424">
        <f>E14+E15+E16</f>
        <v>204340373.69</v>
      </c>
      <c r="F17" s="1424">
        <f>F14+F15+F16</f>
        <v>112375839.99</v>
      </c>
    </row>
    <row r="18" ht="21" customHeight="1">
      <c r="A18" s="1440" t="s">
        <v>68</v>
      </c>
      <c r="B18" s="1441" t="s">
        <v>68</v>
      </c>
      <c r="C18" s="1442" t="s">
        <v>68</v>
      </c>
      <c r="D18" s="1443" t="s">
        <v>174</v>
      </c>
      <c r="E18" s="1424">
        <f>B17-E17</f>
        <v>31939147.16</v>
      </c>
      <c r="F18" s="1424">
        <f>C17-F17</f>
        <v>0</v>
      </c>
    </row>
    <row r="19" ht="21" customHeight="1">
      <c r="A19" s="1444" t="s">
        <v>134</v>
      </c>
      <c r="B19" s="1445">
        <v>0</v>
      </c>
      <c r="C19" s="1446" t="s">
        <v>68</v>
      </c>
      <c r="D19" s="1447" t="s">
        <v>175</v>
      </c>
      <c r="E19" s="1424">
        <f>B19+E18</f>
        <v>31939147.16</v>
      </c>
      <c r="F19" s="1448" t="s">
        <v>68</v>
      </c>
    </row>
    <row r="20" ht="21" customHeight="1">
      <c r="A20" s="1449" t="s">
        <v>136</v>
      </c>
      <c r="B20" s="1424">
        <f>B17+B19</f>
        <v>236279520.85</v>
      </c>
      <c r="C20" s="1450" t="s">
        <v>68</v>
      </c>
      <c r="D20" s="1451" t="s">
        <v>137</v>
      </c>
      <c r="E20" s="1424">
        <f>E17+E19</f>
        <v>236279520.85</v>
      </c>
      <c r="F20" s="1452" t="s">
        <v>68</v>
      </c>
    </row>
    <row r="21" ht="18" customHeight="1">
      <c r="A21" s="1453"/>
      <c r="B21" s="1454"/>
      <c r="C21" s="79"/>
      <c r="D21" s="1455"/>
      <c r="E21" s="1456"/>
      <c r="F21" s="1457" t="s">
        <v>176</v>
      </c>
    </row>
  </sheetData>
  <mergeCells>
    <mergeCell ref="A1:F1"/>
    <mergeCell ref="A5:A6"/>
    <mergeCell ref="B5:C5"/>
    <mergeCell ref="D5:D6"/>
    <mergeCell ref="E5:F5"/>
  </mergeCells>
  <printOptions horizontalCentered="1"/>
  <pageMargins left="0.78740157480315" right="0.78740157480315" top="0.78740157480315" bottom="0.78740157480315" header="0.51181" footer="0.51181"/>
  <pageSetup paperSize="9" scale="56" pageOrder="overThenDown" orientation="landscape" errors="blank"/>
</worksheet>
</file>

<file path=xl/worksheets/sheet9.xml><?xml version="1.0" encoding="utf-8"?>
<worksheet xmlns="http://schemas.openxmlformats.org/spreadsheetml/2006/main" xmlns:r="http://schemas.openxmlformats.org/officeDocument/2006/relationships">
  <dimension ref="A1:L22"/>
  <sheetViews>
    <sheetView showGridLines="0" topLeftCell="A1" zoomScaleNormal="100" zoomScalePageLayoutView="60" workbookViewId="0">
      <pane topLeftCell="A7" activePane="bottomLeft" state="frozen"/>
      <selection activeCell="A1" sqref="A1"/>
    </sheetView>
  </sheetViews>
  <sheetFormatPr defaultColWidth="8" defaultRowHeight="14.25"/>
  <cols>
    <col min="1" max="1" width="29.8274509803922" style="16"/>
    <col min="2" max="2" width="20.3647058823529" style="16"/>
    <col min="3" max="3" width="20.3647058823529" style="16"/>
    <col min="4" max="4" width="20.3647058823529" style="16"/>
    <col min="5" max="5" width="20.3647058823529" style="16"/>
    <col min="6" max="6" width="20.3647058823529" style="16"/>
    <col min="7" max="7" width="29.8274509803922" style="16"/>
    <col min="8" max="8" width="20.3647058823529" style="16"/>
    <col min="9" max="9" width="20.3647058823529" style="16"/>
    <col min="10" max="10" width="20.3647058823529" style="16"/>
    <col min="11" max="11" width="20.3647058823529" style="16"/>
    <col min="12" max="12" width="20.3647058823529" style="16"/>
  </cols>
  <sheetData>
    <row r="1" ht="35.25" customHeight="1">
      <c r="A1" s="1458" t="s">
        <v>177</v>
      </c>
      <c r="B1" s="1459"/>
      <c r="C1" s="1460"/>
      <c r="D1" s="1461"/>
      <c r="E1" s="1462"/>
      <c r="F1" s="1463"/>
      <c r="G1" s="1464"/>
      <c r="H1" s="1465"/>
      <c r="I1" s="1466"/>
      <c r="J1" s="1467"/>
      <c r="K1" s="1468"/>
      <c r="L1" s="1469"/>
    </row>
    <row r="2" customHeight="1">
      <c r="A2" s="1470"/>
      <c r="B2" s="1471"/>
      <c r="C2" s="1472"/>
      <c r="D2" s="1473"/>
      <c r="E2" s="1474"/>
      <c r="F2" s="1475"/>
      <c r="G2" s="1476"/>
      <c r="H2" s="1477"/>
      <c r="I2" s="1478"/>
      <c r="J2" s="1479"/>
      <c r="K2" s="1480"/>
      <c r="L2" s="1481"/>
    </row>
    <row r="3" ht="18" customHeight="1">
      <c r="A3" s="1482"/>
      <c r="B3" s="1483"/>
      <c r="C3" s="1484"/>
      <c r="D3" s="1485"/>
      <c r="E3" s="1486"/>
      <c r="F3" s="1487"/>
      <c r="G3" s="1488"/>
      <c r="H3" s="1489"/>
      <c r="I3" s="1490"/>
      <c r="J3" s="1491"/>
      <c r="K3" s="1492"/>
      <c r="L3" s="1493" t="s">
        <v>178</v>
      </c>
    </row>
    <row r="4" ht="18" customHeight="1">
      <c r="A4" s="1494" t="s">
        <v>48</v>
      </c>
      <c r="B4" s="1495"/>
      <c r="C4" s="1496"/>
      <c r="D4" s="1497"/>
      <c r="E4" s="1498"/>
      <c r="F4" s="1499"/>
      <c r="G4" s="1500"/>
      <c r="H4" s="1501"/>
      <c r="I4" s="1502"/>
      <c r="J4" s="1503"/>
      <c r="K4" s="1504"/>
      <c r="L4" s="1505" t="s">
        <v>49</v>
      </c>
    </row>
    <row r="5" ht="21" customHeight="1">
      <c r="A5" s="1506" t="s">
        <v>50</v>
      </c>
      <c r="B5" s="1507" t="s">
        <v>51</v>
      </c>
      <c r="C5" s="1508" t="s">
        <v>179</v>
      </c>
      <c r="D5" s="1509"/>
      <c r="E5" s="1510"/>
      <c r="F5" s="1511" t="s">
        <v>180</v>
      </c>
      <c r="G5" s="1512" t="s">
        <v>50</v>
      </c>
      <c r="H5" s="1513" t="s">
        <v>51</v>
      </c>
      <c r="I5" s="1514" t="s">
        <v>179</v>
      </c>
      <c r="J5" s="1515"/>
      <c r="K5" s="1516"/>
      <c r="L5" s="1517" t="s">
        <v>180</v>
      </c>
    </row>
    <row r="6" ht="21" customHeight="1">
      <c r="A6" s="1518"/>
      <c r="B6" s="1519"/>
      <c r="C6" s="1520" t="s">
        <v>181</v>
      </c>
      <c r="D6" s="1521" t="s">
        <v>182</v>
      </c>
      <c r="E6" s="1522" t="s">
        <v>183</v>
      </c>
      <c r="F6" s="1523"/>
      <c r="G6" s="1524"/>
      <c r="H6" s="1525"/>
      <c r="I6" s="1526" t="s">
        <v>184</v>
      </c>
      <c r="J6" s="1527" t="s">
        <v>182</v>
      </c>
      <c r="K6" s="1528" t="s">
        <v>183</v>
      </c>
      <c r="L6" s="1529"/>
    </row>
    <row r="7" ht="21" customHeight="1">
      <c r="A7" s="1530" t="s">
        <v>185</v>
      </c>
      <c r="B7" s="845">
        <f>C7+F7</f>
        <v>0</v>
      </c>
      <c r="C7" s="845">
        <f>D7+E7</f>
        <v>0</v>
      </c>
      <c r="D7" s="845">
        <f>D8+D9</f>
        <v>0</v>
      </c>
      <c r="E7" s="845">
        <f>E8+E9</f>
        <v>0</v>
      </c>
      <c r="F7" s="845">
        <f>F8+F9</f>
        <v>0</v>
      </c>
      <c r="G7" s="1531" t="s">
        <v>186</v>
      </c>
      <c r="H7" s="845">
        <f>I7+L7</f>
        <v>0</v>
      </c>
      <c r="I7" s="845">
        <f>J7+K7</f>
        <v>0</v>
      </c>
      <c r="J7" s="845">
        <f>J8+J9+J10+J11</f>
        <v>0</v>
      </c>
      <c r="K7" s="845">
        <f>K8+K9</f>
        <v>0</v>
      </c>
      <c r="L7" s="845">
        <f>L8+L9+L10+L11</f>
        <v>0</v>
      </c>
    </row>
    <row r="8" ht="21" customHeight="1">
      <c r="A8" s="1532" t="s">
        <v>187</v>
      </c>
      <c r="B8" s="845">
        <f>C8+F8</f>
        <v>0</v>
      </c>
      <c r="C8" s="845">
        <f>D8+E8</f>
        <v>0</v>
      </c>
      <c r="D8" s="1533">
        <v>0</v>
      </c>
      <c r="E8" s="1534">
        <v>0</v>
      </c>
      <c r="F8" s="1535">
        <v>0</v>
      </c>
      <c r="G8" s="1536" t="s">
        <v>188</v>
      </c>
      <c r="H8" s="845">
        <f>I8+L8</f>
        <v>0</v>
      </c>
      <c r="I8" s="845">
        <f>J8+K8</f>
        <v>0</v>
      </c>
      <c r="J8" s="1537">
        <v>0</v>
      </c>
      <c r="K8" s="1538">
        <v>0</v>
      </c>
      <c r="L8" s="1539">
        <v>0</v>
      </c>
    </row>
    <row r="9" ht="21" customHeight="1">
      <c r="A9" s="1540" t="s">
        <v>189</v>
      </c>
      <c r="B9" s="1054">
        <f>C9+F9</f>
        <v>0</v>
      </c>
      <c r="C9" s="1054">
        <f>D9+E9</f>
        <v>0</v>
      </c>
      <c r="D9" s="1541">
        <v>0</v>
      </c>
      <c r="E9" s="1542">
        <v>0</v>
      </c>
      <c r="F9" s="1543">
        <v>0</v>
      </c>
      <c r="G9" s="1544" t="s">
        <v>190</v>
      </c>
      <c r="H9" s="1054">
        <f>I9+L9</f>
        <v>0</v>
      </c>
      <c r="I9" s="1054">
        <f>J9+K9</f>
        <v>0</v>
      </c>
      <c r="J9" s="1545">
        <v>0</v>
      </c>
      <c r="K9" s="1546">
        <v>0</v>
      </c>
      <c r="L9" s="1547">
        <v>0</v>
      </c>
    </row>
    <row r="10" ht="21" customHeight="1">
      <c r="A10" s="1548" t="s">
        <v>110</v>
      </c>
      <c r="B10" s="1549">
        <f>C10+F10</f>
        <v>0</v>
      </c>
      <c r="C10" s="1549">
        <f>D10+E10</f>
        <v>0</v>
      </c>
      <c r="D10" s="1550">
        <v>0</v>
      </c>
      <c r="E10" s="1551">
        <v>0</v>
      </c>
      <c r="F10" s="1552">
        <v>0</v>
      </c>
      <c r="G10" s="1553" t="s">
        <v>191</v>
      </c>
      <c r="H10" s="1549">
        <f>I10+L10</f>
        <v>0</v>
      </c>
      <c r="I10" s="1549">
        <f>J10</f>
        <v>0</v>
      </c>
      <c r="J10" s="1554">
        <v>0</v>
      </c>
      <c r="K10" s="1555" t="s">
        <v>68</v>
      </c>
      <c r="L10" s="1556">
        <v>0</v>
      </c>
    </row>
    <row r="11" ht="21" customHeight="1">
      <c r="A11" s="1557" t="s">
        <v>192</v>
      </c>
      <c r="B11" s="845">
        <f>C11+F11</f>
        <v>0</v>
      </c>
      <c r="C11" s="845">
        <f>D11</f>
        <v>0</v>
      </c>
      <c r="D11" s="1558">
        <v>0</v>
      </c>
      <c r="E11" s="1559" t="s">
        <v>68</v>
      </c>
      <c r="F11" s="1560">
        <v>0</v>
      </c>
      <c r="G11" s="1561" t="s">
        <v>193</v>
      </c>
      <c r="H11" s="845">
        <f>I11+L11</f>
        <v>0</v>
      </c>
      <c r="I11" s="845">
        <f>J11</f>
        <v>0</v>
      </c>
      <c r="J11" s="1562">
        <v>0</v>
      </c>
      <c r="K11" s="1563" t="s">
        <v>68</v>
      </c>
      <c r="L11" s="1564">
        <v>0</v>
      </c>
    </row>
    <row r="12" ht="21" customHeight="1">
      <c r="A12" s="1565" t="s">
        <v>194</v>
      </c>
      <c r="B12" s="845">
        <f>C12+F12</f>
        <v>0</v>
      </c>
      <c r="C12" s="845">
        <f>D12+E12</f>
        <v>0</v>
      </c>
      <c r="D12" s="1566">
        <v>0</v>
      </c>
      <c r="E12" s="1567">
        <v>0</v>
      </c>
      <c r="F12" s="1568">
        <v>0</v>
      </c>
      <c r="G12" s="1569" t="s">
        <v>168</v>
      </c>
      <c r="H12" s="845">
        <f>I12+L12</f>
        <v>0</v>
      </c>
      <c r="I12" s="845">
        <f>J12+K12</f>
        <v>0</v>
      </c>
      <c r="J12" s="1570">
        <v>0</v>
      </c>
      <c r="K12" s="1571">
        <v>0</v>
      </c>
      <c r="L12" s="1572">
        <v>0</v>
      </c>
    </row>
    <row r="13" ht="21" customHeight="1">
      <c r="A13" s="1573" t="s">
        <v>118</v>
      </c>
      <c r="B13" s="845">
        <f>C13+F13</f>
        <v>0</v>
      </c>
      <c r="C13" s="845">
        <f>D13+E13</f>
        <v>0</v>
      </c>
      <c r="D13" s="1574">
        <v>0</v>
      </c>
      <c r="E13" s="1575">
        <v>0</v>
      </c>
      <c r="F13" s="1576">
        <v>0</v>
      </c>
      <c r="G13" s="1577" t="s">
        <v>68</v>
      </c>
      <c r="H13" s="1578" t="s">
        <v>68</v>
      </c>
      <c r="I13" s="1579" t="s">
        <v>68</v>
      </c>
      <c r="J13" s="1580" t="s">
        <v>68</v>
      </c>
      <c r="K13" s="1581" t="s">
        <v>68</v>
      </c>
      <c r="L13" s="1582" t="s">
        <v>68</v>
      </c>
    </row>
    <row r="14" ht="21" customHeight="1">
      <c r="A14" s="1583" t="s">
        <v>195</v>
      </c>
      <c r="B14" s="845">
        <f>C14</f>
        <v>0</v>
      </c>
      <c r="C14" s="845">
        <f>E14</f>
        <v>0</v>
      </c>
      <c r="D14" s="1584" t="s">
        <v>68</v>
      </c>
      <c r="E14" s="1585">
        <v>0</v>
      </c>
      <c r="F14" s="1586" t="s">
        <v>68</v>
      </c>
      <c r="G14" s="1587" t="s">
        <v>169</v>
      </c>
      <c r="H14" s="845">
        <f>I14</f>
        <v>0</v>
      </c>
      <c r="I14" s="845">
        <f>K14</f>
        <v>0</v>
      </c>
      <c r="J14" s="1588" t="s">
        <v>68</v>
      </c>
      <c r="K14" s="1589">
        <v>0</v>
      </c>
      <c r="L14" s="1590" t="s">
        <v>68</v>
      </c>
    </row>
    <row r="15" ht="21" customHeight="1">
      <c r="A15" s="1591" t="s">
        <v>196</v>
      </c>
      <c r="B15" s="845">
        <f>C15+F15</f>
        <v>0</v>
      </c>
      <c r="C15" s="845">
        <f>D15+E15</f>
        <v>0</v>
      </c>
      <c r="D15" s="845">
        <f>D7+D10+D11+D12</f>
        <v>0</v>
      </c>
      <c r="E15" s="845">
        <f>E7+E10+E12+E14</f>
        <v>0</v>
      </c>
      <c r="F15" s="845">
        <f>F7+F10+F11+F12</f>
        <v>0</v>
      </c>
      <c r="G15" s="1592" t="s">
        <v>170</v>
      </c>
      <c r="H15" s="845">
        <f>I15+L15</f>
        <v>0</v>
      </c>
      <c r="I15" s="845">
        <f>J15+K15</f>
        <v>0</v>
      </c>
      <c r="J15" s="845">
        <f>J7+J12</f>
        <v>0</v>
      </c>
      <c r="K15" s="845">
        <f>K7+K12+K14</f>
        <v>0</v>
      </c>
      <c r="L15" s="845">
        <f>L7+L12</f>
        <v>0</v>
      </c>
    </row>
    <row r="16" ht="21" customHeight="1">
      <c r="A16" s="1593" t="s">
        <v>197</v>
      </c>
      <c r="B16" s="845">
        <f>C16+F16</f>
        <v>0</v>
      </c>
      <c r="C16" s="845">
        <f>D16+E16</f>
        <v>0</v>
      </c>
      <c r="D16" s="1594">
        <v>0</v>
      </c>
      <c r="E16" s="1595">
        <v>0</v>
      </c>
      <c r="F16" s="1596">
        <v>0</v>
      </c>
      <c r="G16" s="1597" t="s">
        <v>171</v>
      </c>
      <c r="H16" s="845">
        <f>I16+L16</f>
        <v>0</v>
      </c>
      <c r="I16" s="845">
        <f>J16+K16</f>
        <v>0</v>
      </c>
      <c r="J16" s="1598">
        <v>0</v>
      </c>
      <c r="K16" s="1599">
        <v>0</v>
      </c>
      <c r="L16" s="1600">
        <v>0</v>
      </c>
    </row>
    <row r="17" ht="21" customHeight="1">
      <c r="A17" s="1601" t="s">
        <v>198</v>
      </c>
      <c r="B17" s="845">
        <f>C17+F17</f>
        <v>0</v>
      </c>
      <c r="C17" s="845">
        <f>D17+E17</f>
        <v>0</v>
      </c>
      <c r="D17" s="1602">
        <v>0</v>
      </c>
      <c r="E17" s="1603">
        <v>0</v>
      </c>
      <c r="F17" s="1604">
        <v>0</v>
      </c>
      <c r="G17" s="1605" t="s">
        <v>172</v>
      </c>
      <c r="H17" s="845">
        <f>I17+L17</f>
        <v>0</v>
      </c>
      <c r="I17" s="845">
        <f>J17+K17</f>
        <v>0</v>
      </c>
      <c r="J17" s="1606">
        <v>0</v>
      </c>
      <c r="K17" s="1607">
        <v>0</v>
      </c>
      <c r="L17" s="1608">
        <v>0</v>
      </c>
    </row>
    <row r="18" ht="21" customHeight="1">
      <c r="A18" s="1609" t="s">
        <v>199</v>
      </c>
      <c r="B18" s="845">
        <f>C18+F18</f>
        <v>0</v>
      </c>
      <c r="C18" s="845">
        <f>D18+E18</f>
        <v>0</v>
      </c>
      <c r="D18" s="845">
        <f>SUM(D15:D17)</f>
        <v>0</v>
      </c>
      <c r="E18" s="845">
        <f>E15+E16+E17</f>
        <v>0</v>
      </c>
      <c r="F18" s="845">
        <f>SUM(F15:F17)</f>
        <v>0</v>
      </c>
      <c r="G18" s="1610" t="s">
        <v>173</v>
      </c>
      <c r="H18" s="845">
        <f>I18+L18</f>
        <v>0</v>
      </c>
      <c r="I18" s="845">
        <f>J18+K18</f>
        <v>0</v>
      </c>
      <c r="J18" s="845">
        <f>J15+J16+J17</f>
        <v>0</v>
      </c>
      <c r="K18" s="845">
        <f>K15+K16+K17</f>
        <v>0</v>
      </c>
      <c r="L18" s="845">
        <f>L15+L16+L17</f>
        <v>0</v>
      </c>
    </row>
    <row r="19" ht="21" customHeight="1">
      <c r="A19" s="1611" t="s">
        <v>68</v>
      </c>
      <c r="B19" s="1612" t="s">
        <v>68</v>
      </c>
      <c r="C19" s="1613" t="s">
        <v>68</v>
      </c>
      <c r="D19" s="1614" t="s">
        <v>68</v>
      </c>
      <c r="E19" s="1615" t="s">
        <v>68</v>
      </c>
      <c r="F19" s="1616" t="s">
        <v>68</v>
      </c>
      <c r="G19" s="1617" t="s">
        <v>174</v>
      </c>
      <c r="H19" s="845">
        <f>I19+L19</f>
        <v>0</v>
      </c>
      <c r="I19" s="845">
        <f>J19+K19</f>
        <v>0</v>
      </c>
      <c r="J19" s="845">
        <f>D18-J18</f>
        <v>0</v>
      </c>
      <c r="K19" s="845">
        <f>E18-K18</f>
        <v>0</v>
      </c>
      <c r="L19" s="845">
        <f>F18-L18</f>
        <v>0</v>
      </c>
    </row>
    <row r="20" ht="21" customHeight="1">
      <c r="A20" s="1618" t="s">
        <v>200</v>
      </c>
      <c r="B20" s="845">
        <f>C20+F20</f>
        <v>0</v>
      </c>
      <c r="C20" s="845">
        <f>D20+E20</f>
        <v>0</v>
      </c>
      <c r="D20" s="1619">
        <v>0</v>
      </c>
      <c r="E20" s="1620">
        <v>0</v>
      </c>
      <c r="F20" s="1621">
        <v>0</v>
      </c>
      <c r="G20" s="1622" t="s">
        <v>175</v>
      </c>
      <c r="H20" s="845">
        <f>I20+L20</f>
        <v>0</v>
      </c>
      <c r="I20" s="845">
        <f>J20+K20</f>
        <v>0</v>
      </c>
      <c r="J20" s="845">
        <f>D20+J19</f>
        <v>0</v>
      </c>
      <c r="K20" s="845">
        <f>E20+K19</f>
        <v>0</v>
      </c>
      <c r="L20" s="845">
        <f>F20+L19</f>
        <v>0</v>
      </c>
    </row>
    <row r="21" ht="21" customHeight="1">
      <c r="A21" s="1623" t="s">
        <v>201</v>
      </c>
      <c r="B21" s="845">
        <f>C21+F21</f>
        <v>0</v>
      </c>
      <c r="C21" s="845">
        <f>D21+E21</f>
        <v>0</v>
      </c>
      <c r="D21" s="845">
        <f>D18+D20</f>
        <v>0</v>
      </c>
      <c r="E21" s="845">
        <f>E18+E20</f>
        <v>0</v>
      </c>
      <c r="F21" s="845">
        <f>F18+F20</f>
        <v>0</v>
      </c>
      <c r="G21" s="1624" t="s">
        <v>201</v>
      </c>
      <c r="H21" s="845">
        <f>H18+H20</f>
        <v>0</v>
      </c>
      <c r="I21" s="845">
        <f>I18+I20</f>
        <v>0</v>
      </c>
      <c r="J21" s="845">
        <f>J18+J20</f>
        <v>0</v>
      </c>
      <c r="K21" s="845">
        <f>K18+K20</f>
        <v>0</v>
      </c>
      <c r="L21" s="845">
        <f>L18+L20</f>
        <v>0</v>
      </c>
    </row>
    <row r="22" ht="18" customHeight="1">
      <c r="A22" s="102"/>
      <c r="B22" s="102"/>
      <c r="C22" s="102"/>
      <c r="D22" s="102"/>
      <c r="E22" s="102"/>
      <c r="F22" s="102"/>
      <c r="G22" s="1625"/>
      <c r="H22" s="1626"/>
      <c r="I22" s="1627"/>
      <c r="J22" s="1628"/>
      <c r="K22" s="1629"/>
      <c r="L22" s="1630" t="s">
        <v>202</v>
      </c>
    </row>
  </sheetData>
  <mergeCells>
    <mergeCell ref="A1:L1"/>
    <mergeCell ref="A5:A6"/>
    <mergeCell ref="B5:B6"/>
    <mergeCell ref="C5:E5"/>
    <mergeCell ref="F5:F6"/>
    <mergeCell ref="G5:G6"/>
    <mergeCell ref="H5:H6"/>
    <mergeCell ref="I5:K5"/>
    <mergeCell ref="L5:L6"/>
  </mergeCells>
  <printOptions horizontalCentered="1"/>
  <pageMargins left="0.393700787401575" right="0.393700787401575" top="0.78740157480315" bottom="0.78740157480315" header="0.51181" footer="0.51181"/>
  <pageSetup paperSize="9" scale="80" pageOrder="overThenDown" orientation="landscape" errors="blank"/>
</worksheet>
</file>

<file path=docProps/app.xml><?xml version="1.0" encoding="utf-8"?>
<Properties xmlns="http://schemas.openxmlformats.org/officeDocument/2006/extended-properties" xmlns:vt="http://schemas.openxmlformats.org/officeDocument/2006/docPropsVTypes">
  <HeadingPairs>
    <vt:vector baseType="variant" size="2">
      <vt:variant>
        <vt:lpstr>Worksheets</vt:lpstr>
      </vt:variant>
      <vt:variant>
        <vt:i4>23</vt:i4>
      </vt:variant>
    </vt:vector>
  </HeadingPairs>
  <TitlesOfParts>
    <vt:vector baseType="lpstr" size="23">
      <vt:lpstr>决算汇总封面</vt:lpstr>
      <vt:lpstr>基层封面</vt:lpstr>
      <vt:lpstr>目录</vt:lpstr>
      <vt:lpstr>社会保险基金资产负债表</vt:lpstr>
      <vt:lpstr>社会保险基金决算收支总表</vt:lpstr>
      <vt:lpstr>企业职工基本养老保险基金收支表</vt:lpstr>
      <vt:lpstr>城乡居民基本养老保险基金收支表</vt:lpstr>
      <vt:lpstr>机关事业基本养老保险基金收支表</vt:lpstr>
      <vt:lpstr>职工基本医疗保险基金收支表</vt:lpstr>
      <vt:lpstr>城乡居民基本医疗保险基金收支表</vt:lpstr>
      <vt:lpstr>工伤保险基金收支表</vt:lpstr>
      <vt:lpstr>失业保险基金收支表</vt:lpstr>
      <vt:lpstr>生育保险基金收支表</vt:lpstr>
      <vt:lpstr>社会保障基金财政专户资产负债表</vt:lpstr>
      <vt:lpstr>社会保障基金财政专户收支表</vt:lpstr>
      <vt:lpstr>财政对社会保险基金补助资金情况表</vt:lpstr>
      <vt:lpstr>基本养老保险补充资料表</vt:lpstr>
      <vt:lpstr>基本医疗工伤生育补充资料表</vt:lpstr>
      <vt:lpstr>居民基本医疗保险补充资料表</vt:lpstr>
      <vt:lpstr>失业保险补充资料表</vt:lpstr>
      <vt:lpstr>其他养老保险情况表</vt:lpstr>
      <vt:lpstr>其他医疗保障情况表</vt:lpstr>
      <vt:lpstr>社会保险补充资料表</vt:lpstr>
    </vt:vector>
  </TitlesOfParts>
  <Application>Microsoft Excel</Application>
  <AppVersion>12.000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2019-12-30T17:41:20Z</dcterms:created>
  <dcterms:modified xsi:type="dcterms:W3CDTF">2019-12-30T09:41:20Z</dcterms:modified>
</cp:coreProperties>
</file>