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2540" activeTab="3"/>
  </bookViews>
  <sheets>
    <sheet name="附件1" sheetId="8" r:id="rId1"/>
    <sheet name="附件2" sheetId="7" r:id="rId2"/>
    <sheet name="附件3" sheetId="9" r:id="rId3"/>
    <sheet name="附件4" sheetId="10" r:id="rId4"/>
  </sheets>
  <definedNames>
    <definedName name="_xlnm.Print_Titles" localSheetId="0">附件1!$1:$4</definedName>
    <definedName name="_xlnm.Print_Titles" localSheetId="3">附件4!$1:$5</definedName>
  </definedNames>
  <calcPr calcId="125725"/>
</workbook>
</file>

<file path=xl/calcChain.xml><?xml version="1.0" encoding="utf-8"?>
<calcChain xmlns="http://schemas.openxmlformats.org/spreadsheetml/2006/main">
  <c r="D40" i="10"/>
  <c r="D33" i="9"/>
  <c r="D30"/>
  <c r="D26"/>
  <c r="D25"/>
  <c r="D13"/>
  <c r="C101" i="8"/>
  <c r="C97"/>
  <c r="C93"/>
  <c r="C81"/>
  <c r="C78"/>
  <c r="C74"/>
  <c r="C68"/>
  <c r="C65"/>
  <c r="C59"/>
  <c r="C56"/>
  <c r="C31"/>
  <c r="C13"/>
  <c r="C8"/>
  <c r="C7"/>
  <c r="C5"/>
</calcChain>
</file>

<file path=xl/sharedStrings.xml><?xml version="1.0" encoding="utf-8"?>
<sst xmlns="http://schemas.openxmlformats.org/spreadsheetml/2006/main" count="633" uniqueCount="428">
  <si>
    <t>附件一</t>
  </si>
  <si>
    <t>龙胜各族自治县2018年财政总决算结算表</t>
  </si>
  <si>
    <t>编制单位:龙胜各族自治县财政局        2019年10月10日</t>
  </si>
  <si>
    <t>单位:万元</t>
  </si>
  <si>
    <t xml:space="preserve">项     目 </t>
  </si>
  <si>
    <t>金  额</t>
  </si>
  <si>
    <t>一、收入总计</t>
  </si>
  <si>
    <t xml:space="preserve"> ㈠当年公共财政预算收入合计</t>
  </si>
  <si>
    <t xml:space="preserve"> ㈡自治区补助收入合计</t>
  </si>
  <si>
    <t xml:space="preserve">   1.返还性收入</t>
  </si>
  <si>
    <t xml:space="preserve">    增值税和消费税税收返还收入</t>
  </si>
  <si>
    <t xml:space="preserve">    所得税基数返还收入</t>
  </si>
  <si>
    <t xml:space="preserve">    成品油价格和税费改革税收返还收入</t>
  </si>
  <si>
    <t>一</t>
  </si>
  <si>
    <t xml:space="preserve">    其他税收返还收入</t>
  </si>
  <si>
    <t xml:space="preserve">   2.一般性转移支付收入</t>
  </si>
  <si>
    <t xml:space="preserve">    体制补助收入</t>
  </si>
  <si>
    <t xml:space="preserve">    均衡性转移支付收入</t>
  </si>
  <si>
    <t xml:space="preserve">    革命老区转移支付收入</t>
  </si>
  <si>
    <t>般</t>
  </si>
  <si>
    <t xml:space="preserve">    民族地区转移支付收入</t>
  </si>
  <si>
    <t xml:space="preserve">    贫困地区转移支付收入</t>
  </si>
  <si>
    <t xml:space="preserve">    县级基本财力保障机制奖补资金收入</t>
  </si>
  <si>
    <t xml:space="preserve">    结算补助收入</t>
  </si>
  <si>
    <t xml:space="preserve">    成品油价格和税费改革转移支付补助收入</t>
  </si>
  <si>
    <t>公</t>
  </si>
  <si>
    <t xml:space="preserve">    基层公检法司转移支付收入</t>
  </si>
  <si>
    <t xml:space="preserve">    城乡义务教育等转移支付收入</t>
  </si>
  <si>
    <t xml:space="preserve">    基本养老金转移支付收入</t>
  </si>
  <si>
    <t xml:space="preserve">    城乡居民医疗保险转移支付收入</t>
  </si>
  <si>
    <t xml:space="preserve">    农村综合改革转移支付收入</t>
  </si>
  <si>
    <t>共</t>
  </si>
  <si>
    <t xml:space="preserve">    重点生态功能区转移支付收入</t>
  </si>
  <si>
    <t xml:space="preserve">    固定数额补助收入</t>
  </si>
  <si>
    <t xml:space="preserve">    其他一般性转移支付收入</t>
  </si>
  <si>
    <t xml:space="preserve">    产粮（油）大县奖励转移支付收入</t>
  </si>
  <si>
    <t xml:space="preserve">   3.专项转移支付收入（专款）</t>
  </si>
  <si>
    <t>预</t>
  </si>
  <si>
    <t xml:space="preserve">      一般公共服务</t>
  </si>
  <si>
    <t xml:space="preserve">      外交</t>
  </si>
  <si>
    <t xml:space="preserve">      国防</t>
  </si>
  <si>
    <t xml:space="preserve">      公共安全</t>
  </si>
  <si>
    <t xml:space="preserve">      教育</t>
  </si>
  <si>
    <t>算</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</si>
  <si>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</si>
  <si>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</si>
  <si>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</si>
  <si>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</si>
  <si>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</si>
  <si>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</si>
  <si>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</si>
  <si>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</si>
  <si>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</si>
  <si>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</si>
  <si>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</si>
  <si>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</si>
  <si>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</si>
  <si>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</si>
  <si>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 xml:space="preserve">      其他收入</t>
  </si>
  <si>
    <t xml:space="preserve"> ㈢债券转贷收入</t>
  </si>
  <si>
    <t xml:space="preserve"> ㈣上年结余</t>
  </si>
  <si>
    <t xml:space="preserve"> ㈤调入其他资金</t>
  </si>
  <si>
    <t xml:space="preserve"> ㈥调入预算稳定调节基金</t>
  </si>
  <si>
    <t>二、支出合计</t>
  </si>
  <si>
    <t xml:space="preserve"> ㈠当年公共财政预算支出合计</t>
  </si>
  <si>
    <t xml:space="preserve"> ㈡上解自治区支出</t>
  </si>
  <si>
    <t>1.专项上解支出</t>
  </si>
  <si>
    <t xml:space="preserve">  ⑴定额专项上解</t>
  </si>
  <si>
    <t xml:space="preserve">  ⑵粮食风险基金上解</t>
  </si>
  <si>
    <t xml:space="preserve">  ⑶其他上解</t>
  </si>
  <si>
    <t>㈢债务还本支出</t>
  </si>
  <si>
    <t>㈣安排预算稳定调节基金</t>
  </si>
  <si>
    <t>三、年终滚存结余</t>
  </si>
  <si>
    <t xml:space="preserve"> 减：专项结余</t>
  </si>
  <si>
    <t xml:space="preserve"> 净结余</t>
  </si>
  <si>
    <t>基金预算</t>
  </si>
  <si>
    <t xml:space="preserve">一、基金预算收入总计 </t>
  </si>
  <si>
    <t xml:space="preserve"> ㈠当年基金收入</t>
  </si>
  <si>
    <t xml:space="preserve"> ㈡上年结余</t>
  </si>
  <si>
    <t xml:space="preserve"> ㈢上级补助收入</t>
  </si>
  <si>
    <t xml:space="preserve"> ㈣市补直管县收入</t>
  </si>
  <si>
    <t xml:space="preserve"> ㈤调入资金</t>
  </si>
  <si>
    <t>(六)专项债券转贷收入</t>
  </si>
  <si>
    <t>1.新增专项债券收入</t>
  </si>
  <si>
    <t>2.置换专项债券收入</t>
  </si>
  <si>
    <t>3.再融资债券收入</t>
  </si>
  <si>
    <t>二、基金预算支出合计</t>
  </si>
  <si>
    <t xml:space="preserve"> ㈠当年基金支出</t>
  </si>
  <si>
    <t xml:space="preserve"> ㈡调出资金</t>
  </si>
  <si>
    <t>国有资本经营预算</t>
  </si>
  <si>
    <t>一、国有经营收入总计</t>
  </si>
  <si>
    <t xml:space="preserve"> ㈠当年国资预算收入</t>
  </si>
  <si>
    <t>二、国资预算支出总计</t>
  </si>
  <si>
    <t xml:space="preserve"> ㈠当年国资预算支出</t>
  </si>
  <si>
    <t>资金往来</t>
  </si>
  <si>
    <t>一、年初地市财政欠自治区财政往来</t>
  </si>
  <si>
    <t>二、地市财政少上解自治区财政款</t>
  </si>
  <si>
    <t xml:space="preserve"> ㈠地市财政应上解自治区财政款</t>
  </si>
  <si>
    <t>三、自治区本年度已调度资金</t>
  </si>
  <si>
    <t xml:space="preserve"> ㈠正常资金调度</t>
  </si>
  <si>
    <t xml:space="preserve"> ㈡专项资金调度</t>
  </si>
  <si>
    <t xml:space="preserve"> ㈢各市国库留解资金</t>
  </si>
  <si>
    <t>四、市与直管县往来</t>
  </si>
  <si>
    <t xml:space="preserve"> ㈠2018年市对直管县资金调度</t>
  </si>
  <si>
    <t xml:space="preserve"> ㈡市对县的往来扣款</t>
  </si>
  <si>
    <t>五、自治区财政应补地市财政款</t>
  </si>
  <si>
    <t>六、2018年年终地市财政欠自治区财政往来款</t>
  </si>
  <si>
    <t xml:space="preserve"> ㈠各市、县财政欠自治财政往来款</t>
  </si>
  <si>
    <t xml:space="preserve"> ㈡各直管县财政欠地市财政往来款</t>
  </si>
  <si>
    <t>政府债券</t>
  </si>
  <si>
    <t>一、2018年年初应付地方政府债券本金</t>
  </si>
  <si>
    <t>二、2018年新增转贷政府债券</t>
  </si>
  <si>
    <t>三、2018年地方政府债券还本</t>
  </si>
  <si>
    <t>四、2018年年末应付地方政府债券本金</t>
  </si>
  <si>
    <t>附件二</t>
  </si>
  <si>
    <t>龙胜各族自治县2018年部门决算总表</t>
  </si>
  <si>
    <t>编制单位：龙胜各族自治县财政局</t>
  </si>
  <si>
    <t>2019年10月10日</t>
  </si>
  <si>
    <t>金额单位：万元</t>
  </si>
  <si>
    <t>收入</t>
  </si>
  <si>
    <t>支出</t>
  </si>
  <si>
    <t>项目</t>
  </si>
  <si>
    <t>行次</t>
  </si>
  <si>
    <t>年初预算数</t>
  </si>
  <si>
    <t>调整预算数</t>
  </si>
  <si>
    <t>决算数</t>
  </si>
  <si>
    <t>项目(按功能分类)</t>
  </si>
  <si>
    <t>项目(按支出性质和经济分类)</t>
  </si>
  <si>
    <t>一、财政拨款收入</t>
  </si>
  <si>
    <t>1</t>
  </si>
  <si>
    <t>一、一般公共服务支出</t>
  </si>
  <si>
    <t>37</t>
  </si>
  <si>
    <t>一、基本支出</t>
  </si>
  <si>
    <t>60</t>
  </si>
  <si>
    <t>　　其中：政府性基金预算财政拨款</t>
  </si>
  <si>
    <t>2</t>
  </si>
  <si>
    <t>二、外交支出</t>
  </si>
  <si>
    <t>38</t>
  </si>
  <si>
    <t xml:space="preserve">    人员经费</t>
  </si>
  <si>
    <t>61</t>
  </si>
  <si>
    <t>二、上级补助收入</t>
  </si>
  <si>
    <t>3</t>
  </si>
  <si>
    <t>三、国防支出</t>
  </si>
  <si>
    <t>39</t>
  </si>
  <si>
    <t xml:space="preserve">    日常公用经费</t>
  </si>
  <si>
    <t>62</t>
  </si>
  <si>
    <t>三、事业收入</t>
  </si>
  <si>
    <t>4</t>
  </si>
  <si>
    <t>四、公共安全支出</t>
  </si>
  <si>
    <t>40</t>
  </si>
  <si>
    <t>二、项目支出</t>
  </si>
  <si>
    <t>63</t>
  </si>
  <si>
    <t>四、经营收入</t>
  </si>
  <si>
    <t>5</t>
  </si>
  <si>
    <t>五、教育支出</t>
  </si>
  <si>
    <t>41</t>
  </si>
  <si>
    <t xml:space="preserve">    基本建设类项目</t>
  </si>
  <si>
    <t>64</t>
  </si>
  <si>
    <t>五、附属单位上缴收入</t>
  </si>
  <si>
    <t>6</t>
  </si>
  <si>
    <t>六、科学技术支出</t>
  </si>
  <si>
    <t>42</t>
  </si>
  <si>
    <t xml:space="preserve">    行政事业类项目</t>
  </si>
  <si>
    <t>65</t>
  </si>
  <si>
    <t>六、其他收入</t>
  </si>
  <si>
    <t>7</t>
  </si>
  <si>
    <t>七、文化体育与传媒支出</t>
  </si>
  <si>
    <t>43</t>
  </si>
  <si>
    <t>三、上缴上级支出</t>
  </si>
  <si>
    <t>66</t>
  </si>
  <si>
    <t/>
  </si>
  <si>
    <t>8</t>
  </si>
  <si>
    <t>八、社会保障和就业支出</t>
  </si>
  <si>
    <t>44</t>
  </si>
  <si>
    <t>四、经营支出</t>
  </si>
  <si>
    <t>67</t>
  </si>
  <si>
    <t>9</t>
  </si>
  <si>
    <t>九、医疗卫生与计划生育支出</t>
  </si>
  <si>
    <t>45</t>
  </si>
  <si>
    <t>五、对附属单位补助支出</t>
  </si>
  <si>
    <t>68</t>
  </si>
  <si>
    <t>10</t>
  </si>
  <si>
    <t>十、节能环保支出</t>
  </si>
  <si>
    <t>46</t>
  </si>
  <si>
    <t>69</t>
  </si>
  <si>
    <t>11</t>
  </si>
  <si>
    <t>十一、城乡社区支出</t>
  </si>
  <si>
    <t>47</t>
  </si>
  <si>
    <t>支出经济分类</t>
  </si>
  <si>
    <t>70</t>
  </si>
  <si>
    <t>—</t>
  </si>
  <si>
    <t>12</t>
  </si>
  <si>
    <t>十二、农林水支出</t>
  </si>
  <si>
    <t>48</t>
  </si>
  <si>
    <t>基本支出和项目支出合计</t>
  </si>
  <si>
    <t>71</t>
  </si>
  <si>
    <t>13</t>
  </si>
  <si>
    <t>十三、交通运输支出</t>
  </si>
  <si>
    <t>49</t>
  </si>
  <si>
    <t xml:space="preserve">    工资福利支出</t>
  </si>
  <si>
    <t>72</t>
  </si>
  <si>
    <t>14</t>
  </si>
  <si>
    <t>十四、资源勘探信息等支出</t>
  </si>
  <si>
    <t>50</t>
  </si>
  <si>
    <t xml:space="preserve">    商品和服务支出</t>
  </si>
  <si>
    <t>73</t>
  </si>
  <si>
    <t>15</t>
  </si>
  <si>
    <t>十五、商业服务业等支出</t>
  </si>
  <si>
    <t>51</t>
  </si>
  <si>
    <t xml:space="preserve">    对个人和家庭的补助</t>
  </si>
  <si>
    <t>74</t>
  </si>
  <si>
    <t>16</t>
  </si>
  <si>
    <t>十六、金融支出</t>
  </si>
  <si>
    <t>52</t>
  </si>
  <si>
    <t xml:space="preserve">    债务利息及费用支出</t>
  </si>
  <si>
    <t>75</t>
  </si>
  <si>
    <t>17</t>
  </si>
  <si>
    <t>十七、援助其他地区支出</t>
  </si>
  <si>
    <t>53</t>
  </si>
  <si>
    <t xml:space="preserve">    资本性支出（基本建设）</t>
  </si>
  <si>
    <t>76</t>
  </si>
  <si>
    <t>18</t>
  </si>
  <si>
    <t>十八、国土海洋气象等支出</t>
  </si>
  <si>
    <t>54</t>
  </si>
  <si>
    <t xml:space="preserve">    资本性支出</t>
  </si>
  <si>
    <t>77</t>
  </si>
  <si>
    <t>19</t>
  </si>
  <si>
    <t>十九、住房保障支出</t>
  </si>
  <si>
    <t>55</t>
  </si>
  <si>
    <t xml:space="preserve">    对企业补助（基本建设）</t>
  </si>
  <si>
    <t>78</t>
  </si>
  <si>
    <t>20</t>
  </si>
  <si>
    <t>二十、粮油物资储备支出</t>
  </si>
  <si>
    <t>56</t>
  </si>
  <si>
    <t xml:space="preserve">    对企业补助</t>
  </si>
  <si>
    <t>79</t>
  </si>
  <si>
    <t>21</t>
  </si>
  <si>
    <t>二十一、其他支出</t>
  </si>
  <si>
    <t>57</t>
  </si>
  <si>
    <t xml:space="preserve">    对社会保障基金补助</t>
  </si>
  <si>
    <t>80</t>
  </si>
  <si>
    <t>22</t>
  </si>
  <si>
    <t>二十二、债务还本支出</t>
  </si>
  <si>
    <t>58</t>
  </si>
  <si>
    <t xml:space="preserve">    其他支出</t>
  </si>
  <si>
    <t>81</t>
  </si>
  <si>
    <t>23</t>
  </si>
  <si>
    <t>二十三、债务付息支出</t>
  </si>
  <si>
    <t>59</t>
  </si>
  <si>
    <t>82</t>
  </si>
  <si>
    <t>本年收入合计</t>
  </si>
  <si>
    <t>24</t>
  </si>
  <si>
    <t>本年支出合计</t>
  </si>
  <si>
    <t>83</t>
  </si>
  <si>
    <t xml:space="preserve">    用事业基金弥补收支差额</t>
  </si>
  <si>
    <t>25</t>
  </si>
  <si>
    <t xml:space="preserve">    结余分配</t>
  </si>
  <si>
    <t>84</t>
  </si>
  <si>
    <t xml:space="preserve">    年初结转和结余</t>
  </si>
  <si>
    <t>26</t>
  </si>
  <si>
    <t xml:space="preserve">      交纳所得税</t>
  </si>
  <si>
    <t>85</t>
  </si>
  <si>
    <t xml:space="preserve">      基本支出结转</t>
  </si>
  <si>
    <t>27</t>
  </si>
  <si>
    <t xml:space="preserve">      提取职工福利基金</t>
  </si>
  <si>
    <t>86</t>
  </si>
  <si>
    <t xml:space="preserve">      项目支出结转和结余</t>
  </si>
  <si>
    <t>28</t>
  </si>
  <si>
    <t xml:space="preserve">      转入事业基金</t>
  </si>
  <si>
    <t>87</t>
  </si>
  <si>
    <t xml:space="preserve">      经营结余</t>
  </si>
  <si>
    <t>29</t>
  </si>
  <si>
    <t xml:space="preserve">      其他</t>
  </si>
  <si>
    <t>88</t>
  </si>
  <si>
    <t>30</t>
  </si>
  <si>
    <t xml:space="preserve">    年末结转和结余</t>
  </si>
  <si>
    <t>89</t>
  </si>
  <si>
    <t>31</t>
  </si>
  <si>
    <t>90</t>
  </si>
  <si>
    <t>32</t>
  </si>
  <si>
    <t>91</t>
  </si>
  <si>
    <t>33</t>
  </si>
  <si>
    <t>92</t>
  </si>
  <si>
    <t>34</t>
  </si>
  <si>
    <t>93</t>
  </si>
  <si>
    <t>35</t>
  </si>
  <si>
    <t>94</t>
  </si>
  <si>
    <t>总计</t>
  </si>
  <si>
    <t>36</t>
  </si>
  <si>
    <t>95</t>
  </si>
  <si>
    <t>附件3</t>
  </si>
  <si>
    <t>2018年政府债券资金项目安排情况表</t>
  </si>
  <si>
    <t>序号</t>
  </si>
  <si>
    <t>单  位</t>
  </si>
  <si>
    <t>项        目</t>
  </si>
  <si>
    <t>卫计局</t>
  </si>
  <si>
    <t>村级标准化卫生室新建项目和维修项目</t>
  </si>
  <si>
    <t>文新广体局</t>
  </si>
  <si>
    <t>村级综合文化服务中心建设项目</t>
  </si>
  <si>
    <t>交通局</t>
  </si>
  <si>
    <t>行政村道路硬化建设项目</t>
  </si>
  <si>
    <t>各乡镇</t>
  </si>
  <si>
    <t>农村村屯道路桥梁维修新建建设项目</t>
  </si>
  <si>
    <t>住建局</t>
  </si>
  <si>
    <t>农村木房修缮加固项目</t>
  </si>
  <si>
    <t>平等镇政府</t>
  </si>
  <si>
    <t>平等村旅游扶贫基础设施建设项目</t>
  </si>
  <si>
    <t>林业局</t>
  </si>
  <si>
    <t>周家村勇爱油茶产业扶贫示范基地道路建设项目</t>
  </si>
  <si>
    <t>发改局</t>
  </si>
  <si>
    <t>易地扶贫搬迁集中安置项目</t>
  </si>
  <si>
    <t xml:space="preserve">       新增政府一般债券用于脱贫攻坚项目</t>
  </si>
  <si>
    <t>兴龙城投公司</t>
  </si>
  <si>
    <t>桂三高速公路龙胜县城段出口连接公路（龙脊大道）工程项目</t>
  </si>
  <si>
    <t>桂三高速公路龙胜县城段出口连接公路（龙脊大道）市政设施项目（含路网管网）</t>
  </si>
  <si>
    <t>桂三高速公路龙胜县城段出口连接公路工程</t>
  </si>
  <si>
    <t>平等少数民族（侗族）特色小镇</t>
  </si>
  <si>
    <t>平等镇乡改镇基础建设项目</t>
  </si>
  <si>
    <t>三门镇政府</t>
  </si>
  <si>
    <t>三门镇建筑立面改造工程</t>
  </si>
  <si>
    <t>三门镇红玉广场项目</t>
  </si>
  <si>
    <t>龙胜龙脊梯田风景名胜区大循环公路工程</t>
  </si>
  <si>
    <t>三门镇污水处理工程</t>
  </si>
  <si>
    <t>瓢里镇政府</t>
  </si>
  <si>
    <t>龙胜县瓢里镇污水处理工程</t>
  </si>
  <si>
    <t>龙脊镇政府</t>
  </si>
  <si>
    <t>龙脊镇金江村特色村寨建设。</t>
  </si>
  <si>
    <t>新增政府一般债券用于公益性资金项目</t>
  </si>
  <si>
    <t>政府一般债券支出合计</t>
  </si>
  <si>
    <t>农村公路建设--借新还旧一般债券2013年地方政府债券（六期）本金（5年期）</t>
  </si>
  <si>
    <t>市容局</t>
  </si>
  <si>
    <t>市政灯光亮化项目--借新还旧一般债券2015年地方政府债券（二期）本金（3年期）</t>
  </si>
  <si>
    <t>污水处理厂</t>
  </si>
  <si>
    <t>污水处理厂项目（国开行借款）</t>
  </si>
  <si>
    <t>定向承销发行置换债券支出合计</t>
  </si>
  <si>
    <t>国土局</t>
  </si>
  <si>
    <t>勒东新区土地储备项目（用于土地出让基金项目）</t>
  </si>
  <si>
    <t>土地储备专项债券支出合计</t>
  </si>
  <si>
    <t>总        计</t>
  </si>
  <si>
    <t>附件四</t>
  </si>
  <si>
    <t>龙胜各族自治县2018年县本级财政预备费使用情况表</t>
  </si>
  <si>
    <t>日期</t>
  </si>
  <si>
    <t>单位名称</t>
  </si>
  <si>
    <t>拨款内容</t>
  </si>
  <si>
    <t xml:space="preserve"> 金额 </t>
  </si>
  <si>
    <t>2018-02-07</t>
  </si>
  <si>
    <t>民政局</t>
  </si>
  <si>
    <t>2018年追加县城地名指示牌资金</t>
  </si>
  <si>
    <t>2018-02-11</t>
  </si>
  <si>
    <t>2018年追加春节慰问资金</t>
  </si>
  <si>
    <t>2018-03-02</t>
  </si>
  <si>
    <t>市容管理局</t>
  </si>
  <si>
    <t>2018年追加春节县城街道氛围营造费用</t>
  </si>
  <si>
    <t>2018-03-08</t>
  </si>
  <si>
    <t>北岸二期开发建设办公室</t>
  </si>
  <si>
    <t>追加北岸二期开发建设办公室经费</t>
  </si>
  <si>
    <t>2018-03-26</t>
  </si>
  <si>
    <t>兴龙城市投资有限公司项目建设管理部</t>
  </si>
  <si>
    <t>追加兴龙城投关于龙胜县脱贫攻坚</t>
  </si>
  <si>
    <t>2018-04-04</t>
  </si>
  <si>
    <t>环卫站</t>
  </si>
  <si>
    <t>2018-04-08</t>
  </si>
  <si>
    <t>政府办</t>
  </si>
  <si>
    <t>2018年追加电子政务外网建设及运维经费</t>
  </si>
  <si>
    <t>2018-04-15</t>
  </si>
  <si>
    <t>农业局</t>
  </si>
  <si>
    <t>2018年追加龙脊梯田全球重要农业文化遗产参加意大利罗马授牌仪式工作经费</t>
  </si>
  <si>
    <t>2018-05-09</t>
  </si>
  <si>
    <t>县委办</t>
  </si>
  <si>
    <t>2018年追加县委办党校会议中心机房改造资金（政府采购）</t>
  </si>
  <si>
    <t>2018-05-17</t>
  </si>
  <si>
    <t>人力资源和社会保障局</t>
  </si>
  <si>
    <t>2018年追加“零就业家庭”上岗托底安置资金</t>
  </si>
  <si>
    <t>2018-05-24</t>
  </si>
  <si>
    <t>龙脊镇人民政府</t>
  </si>
  <si>
    <t>2018年追加龙脊镇村寨消防设施经费</t>
  </si>
  <si>
    <t>2018-05-30</t>
  </si>
  <si>
    <t>政协办</t>
  </si>
  <si>
    <t>2018年追加《寻找龙胜最美工匠》文史书籍编写出版经费</t>
  </si>
  <si>
    <t>2018年追加扶贫工作经费</t>
  </si>
  <si>
    <t>人大办</t>
  </si>
  <si>
    <t>2018年追加人大代表履职平台建设经费</t>
  </si>
  <si>
    <t>2018年追加人大代表外出培训学习经费</t>
  </si>
  <si>
    <t>公安局交通管理大队</t>
  </si>
  <si>
    <t>2018年追加新增协警聘请经费</t>
  </si>
  <si>
    <t>住房和城乡建设局</t>
  </si>
  <si>
    <t>2018年追加业务经费</t>
  </si>
  <si>
    <t>2018-06-04</t>
  </si>
  <si>
    <t>2018年追加政务服务中心综合窗口工作人员经费及误餐费</t>
  </si>
  <si>
    <t>2018-06-05</t>
  </si>
  <si>
    <t>政法委</t>
  </si>
  <si>
    <t>2018年追加全县扫黑除恶专项斗争工作经费</t>
  </si>
  <si>
    <t>2018-06-07</t>
  </si>
  <si>
    <t>编委办等11个单位</t>
  </si>
  <si>
    <t>2018年追加办公楼维修经费（政府采购）</t>
  </si>
  <si>
    <t>2018-06-11</t>
  </si>
  <si>
    <t>泗水乡人民政府</t>
  </si>
  <si>
    <t>2018年追加龙脊大循环路农田水利断水修复及产量补偿金</t>
  </si>
  <si>
    <t>2018-06-12</t>
  </si>
  <si>
    <t>2018年追加政务服务中心公共资源电子招标系统技术服务采购经费</t>
  </si>
  <si>
    <t>2018-06-19</t>
  </si>
  <si>
    <t>2018年追加政协委员活动经费</t>
  </si>
  <si>
    <t>2018-06-25</t>
  </si>
  <si>
    <t>2018年追加建设办公室工作经费（桂三高速县城出口连接建设办）</t>
  </si>
  <si>
    <t>2018-06-29</t>
  </si>
  <si>
    <t>2018年追加“美丽广西·宜居乡村”农村改厨改厕工程办公经费</t>
  </si>
  <si>
    <t>2018-07-09</t>
  </si>
  <si>
    <t>中国共产党委员会统一战线工作部</t>
  </si>
  <si>
    <t>2018年追加粟海英同志到肇庆市高要区挂职工作经费</t>
  </si>
  <si>
    <t>2018-07-11</t>
  </si>
  <si>
    <t>2018年追加政府四楼会议室乡镇视频会议系统安装经费（机关事务局）</t>
  </si>
  <si>
    <t>宣传部</t>
  </si>
  <si>
    <t>2018年追加《贤愚论》栏目拍摄专项经费</t>
  </si>
  <si>
    <t>2018-12-05</t>
  </si>
  <si>
    <t>2018年追加义务兵优待金</t>
  </si>
  <si>
    <t>2018-12-22</t>
  </si>
  <si>
    <t>瓢里镇人民政府</t>
  </si>
  <si>
    <t>2018年追加六漫村部建设梁玉平工亡赔偿金</t>
  </si>
  <si>
    <t>2018-12-26</t>
  </si>
  <si>
    <t>供销社</t>
  </si>
  <si>
    <t>追加供销系统政策性亏损挂账资金</t>
  </si>
  <si>
    <t>扶贫开发办公室和各乡镇</t>
  </si>
  <si>
    <t>追加2018年扶贫信息收集整理经费</t>
  </si>
  <si>
    <t>2018-12-28</t>
  </si>
  <si>
    <t>乡镇卫生院</t>
  </si>
  <si>
    <t>2018年追加乡镇卫生院、妇幼保健院财政预算人员工资增资（2018.07-12）</t>
  </si>
  <si>
    <t>合       计</t>
  </si>
  <si>
    <t>2018年追加龙胜生活垃圾压缩中转站维修经费</t>
    <phoneticPr fontId="34" type="noConversion"/>
  </si>
</sst>
</file>

<file path=xl/styles.xml><?xml version="1.0" encoding="utf-8"?>
<styleSheet xmlns="http://schemas.openxmlformats.org/spreadsheetml/2006/main">
  <numFmts count="6">
    <numFmt numFmtId="176" formatCode="0.00_ "/>
    <numFmt numFmtId="177" formatCode="yyyy&quot;年&quot;m&quot;月&quot;d&quot;日&quot;;@"/>
    <numFmt numFmtId="178" formatCode="#,##0.00_);\(#,##0.00\)"/>
    <numFmt numFmtId="179" formatCode="#,##0_ "/>
    <numFmt numFmtId="180" formatCode="#,##0_);\(#,##0\)"/>
    <numFmt numFmtId="181" formatCode="0_ "/>
  </numFmts>
  <fonts count="35">
    <font>
      <sz val="11"/>
      <color theme="1"/>
      <name val="宋体"/>
      <charset val="134"/>
      <scheme val="minor"/>
    </font>
    <font>
      <sz val="11"/>
      <color theme="1"/>
      <name val="仿宋"/>
      <charset val="134"/>
    </font>
    <font>
      <b/>
      <sz val="18"/>
      <color theme="1"/>
      <name val="仿宋"/>
      <charset val="134"/>
    </font>
    <font>
      <b/>
      <sz val="13"/>
      <color theme="1"/>
      <name val="仿宋"/>
      <charset val="134"/>
    </font>
    <font>
      <b/>
      <sz val="12"/>
      <color theme="1"/>
      <name val="仿宋_GB2312"/>
      <charset val="134"/>
    </font>
    <font>
      <sz val="12"/>
      <name val="仿宋"/>
      <charset val="134"/>
    </font>
    <font>
      <sz val="10"/>
      <name val="仿宋"/>
      <charset val="134"/>
    </font>
    <font>
      <sz val="10"/>
      <color theme="1"/>
      <name val="仿宋"/>
      <charset val="134"/>
    </font>
    <font>
      <sz val="12"/>
      <color indexed="8"/>
      <name val="仿宋"/>
      <charset val="134"/>
    </font>
    <font>
      <sz val="10"/>
      <color indexed="8"/>
      <name val="仿宋"/>
      <charset val="134"/>
    </font>
    <font>
      <sz val="14"/>
      <color theme="1"/>
      <name val="仿宋"/>
      <charset val="134"/>
    </font>
    <font>
      <b/>
      <sz val="18"/>
      <name val="仿宋"/>
      <charset val="134"/>
    </font>
    <font>
      <b/>
      <sz val="12"/>
      <name val="仿宋_GB2312"/>
      <charset val="134"/>
    </font>
    <font>
      <b/>
      <sz val="14"/>
      <color theme="1"/>
      <name val="仿宋"/>
      <charset val="134"/>
    </font>
    <font>
      <sz val="13"/>
      <color theme="1"/>
      <name val="仿宋"/>
      <charset val="134"/>
    </font>
    <font>
      <sz val="10"/>
      <color indexed="8"/>
      <name val="Arial"/>
    </font>
    <font>
      <b/>
      <sz val="18"/>
      <color indexed="8"/>
      <name val="仿宋"/>
      <charset val="134"/>
    </font>
    <font>
      <b/>
      <sz val="9"/>
      <color indexed="8"/>
      <name val="宋体"/>
      <charset val="134"/>
    </font>
    <font>
      <b/>
      <sz val="10"/>
      <color indexed="8"/>
      <name val="Arial"/>
    </font>
    <font>
      <b/>
      <sz val="10"/>
      <color indexed="8"/>
      <name val="宋体"/>
      <charset val="134"/>
    </font>
    <font>
      <b/>
      <sz val="12"/>
      <color indexed="8"/>
      <name val="宋体"/>
      <charset val="134"/>
    </font>
    <font>
      <sz val="11"/>
      <color indexed="8"/>
      <name val="宋体"/>
      <charset val="134"/>
    </font>
    <font>
      <sz val="9"/>
      <color indexed="8"/>
      <name val="仿宋"/>
      <charset val="134"/>
    </font>
    <font>
      <sz val="8"/>
      <color indexed="8"/>
      <name val="仿宋"/>
      <charset val="134"/>
    </font>
    <font>
      <b/>
      <sz val="9"/>
      <color indexed="8"/>
      <name val="仿宋"/>
      <charset val="134"/>
    </font>
    <font>
      <b/>
      <sz val="10"/>
      <color theme="1"/>
      <name val="宋体"/>
      <charset val="134"/>
      <scheme val="minor"/>
    </font>
    <font>
      <sz val="9"/>
      <color theme="1"/>
      <name val="宋体"/>
      <charset val="134"/>
      <scheme val="minor"/>
    </font>
    <font>
      <sz val="13"/>
      <name val="宋体"/>
      <charset val="134"/>
    </font>
    <font>
      <b/>
      <sz val="13"/>
      <name val="宋体"/>
      <charset val="134"/>
    </font>
    <font>
      <b/>
      <sz val="11"/>
      <color theme="1"/>
      <name val="宋体"/>
      <charset val="134"/>
    </font>
    <font>
      <b/>
      <sz val="11"/>
      <name val="宋体"/>
      <charset val="134"/>
    </font>
    <font>
      <b/>
      <sz val="13"/>
      <name val="仿宋"/>
      <charset val="134"/>
    </font>
    <font>
      <sz val="13"/>
      <name val="仿宋"/>
      <charset val="134"/>
    </font>
    <font>
      <sz val="12"/>
      <name val="宋体"/>
      <charset val="134"/>
    </font>
    <font>
      <sz val="9"/>
      <name val="宋体"/>
      <charset val="134"/>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indexed="9"/>
      </patternFill>
    </fill>
    <fill>
      <patternFill patternType="solid">
        <fgColor indexed="2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4">
    <xf numFmtId="0" fontId="0" fillId="0" borderId="0">
      <alignment vertical="center"/>
    </xf>
    <xf numFmtId="0" fontId="33" fillId="0" borderId="0">
      <alignment vertical="center"/>
    </xf>
    <xf numFmtId="0" fontId="33" fillId="0" borderId="0">
      <alignment vertical="center"/>
    </xf>
    <xf numFmtId="0" fontId="33" fillId="0" borderId="0"/>
  </cellStyleXfs>
  <cellXfs count="118">
    <xf numFmtId="0" fontId="0" fillId="0" borderId="0" xfId="0">
      <alignment vertical="center"/>
    </xf>
    <xf numFmtId="0" fontId="1" fillId="0" borderId="0" xfId="0" applyFont="1" applyAlignment="1">
      <alignment vertical="center" wrapText="1"/>
    </xf>
    <xf numFmtId="177" fontId="3"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76" fontId="6" fillId="0" borderId="2" xfId="0" applyNumberFormat="1" applyFont="1" applyFill="1" applyBorder="1" applyAlignment="1">
      <alignment horizontal="right" vertical="center" wrapText="1"/>
    </xf>
    <xf numFmtId="176" fontId="7" fillId="2" borderId="2" xfId="0" applyNumberFormat="1" applyFont="1" applyFill="1" applyBorder="1" applyAlignment="1">
      <alignment horizontal="right" vertical="center" wrapText="1"/>
    </xf>
    <xf numFmtId="0" fontId="5" fillId="0"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Fill="1" applyBorder="1" applyAlignment="1">
      <alignment vertical="center"/>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0" fillId="0" borderId="0" xfId="0" applyAlignment="1">
      <alignment vertical="center" wrapText="1"/>
    </xf>
    <xf numFmtId="177" fontId="12" fillId="3" borderId="1" xfId="0" applyNumberFormat="1" applyFont="1" applyFill="1" applyBorder="1" applyAlignment="1">
      <alignment horizontal="center" vertical="center" wrapText="1"/>
    </xf>
    <xf numFmtId="0" fontId="12" fillId="3" borderId="1" xfId="0" applyFont="1" applyFill="1" applyBorder="1" applyAlignment="1">
      <alignment vertical="center" wrapText="1"/>
    </xf>
    <xf numFmtId="0" fontId="10" fillId="3" borderId="2" xfId="0" applyFont="1" applyFill="1" applyBorder="1" applyAlignment="1">
      <alignment horizontal="center" vertical="center" wrapText="1"/>
    </xf>
    <xf numFmtId="178" fontId="10" fillId="3" borderId="2" xfId="0" applyNumberFormat="1"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0" borderId="2" xfId="0" applyFont="1" applyBorder="1">
      <alignment vertical="center"/>
    </xf>
    <xf numFmtId="0" fontId="10" fillId="0" borderId="2" xfId="0" applyFont="1" applyBorder="1">
      <alignment vertical="center"/>
    </xf>
    <xf numFmtId="0" fontId="10" fillId="0" borderId="2" xfId="0" applyFont="1" applyBorder="1" applyAlignment="1">
      <alignment vertical="center" wrapText="1"/>
    </xf>
    <xf numFmtId="179" fontId="10" fillId="0" borderId="2" xfId="0" applyNumberFormat="1" applyFont="1" applyBorder="1">
      <alignment vertical="center"/>
    </xf>
    <xf numFmtId="0" fontId="10" fillId="0" borderId="2" xfId="0" applyFont="1" applyBorder="1" applyAlignment="1">
      <alignment vertical="center" wrapText="1"/>
    </xf>
    <xf numFmtId="0" fontId="13" fillId="3" borderId="2" xfId="0" applyFont="1" applyFill="1" applyBorder="1" applyAlignment="1">
      <alignment horizontal="center" vertical="center" wrapText="1"/>
    </xf>
    <xf numFmtId="0" fontId="13" fillId="0" borderId="2" xfId="0" applyFont="1" applyBorder="1">
      <alignment vertical="center"/>
    </xf>
    <xf numFmtId="0" fontId="13" fillId="0" borderId="0" xfId="0" applyFont="1">
      <alignment vertical="center"/>
    </xf>
    <xf numFmtId="179" fontId="13" fillId="0" borderId="2" xfId="0" applyNumberFormat="1" applyFont="1" applyBorder="1">
      <alignment vertical="center"/>
    </xf>
    <xf numFmtId="0" fontId="14" fillId="0" borderId="2" xfId="0" applyFont="1" applyBorder="1" applyAlignment="1">
      <alignment vertical="center" wrapText="1"/>
    </xf>
    <xf numFmtId="14" fontId="10" fillId="0" borderId="2" xfId="0" applyNumberFormat="1" applyFont="1" applyBorder="1">
      <alignment vertical="center"/>
    </xf>
    <xf numFmtId="0" fontId="13" fillId="0" borderId="0" xfId="0" applyFont="1" applyAlignment="1">
      <alignment horizontal="center" vertical="center"/>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2" xfId="1" applyFont="1" applyFill="1" applyBorder="1" applyAlignment="1">
      <alignment horizontal="center" vertical="center" wrapText="1"/>
    </xf>
    <xf numFmtId="180" fontId="13" fillId="0" borderId="2" xfId="0" applyNumberFormat="1" applyFont="1" applyBorder="1">
      <alignment vertical="center"/>
    </xf>
    <xf numFmtId="0" fontId="15" fillId="3" borderId="0" xfId="0" applyFont="1" applyFill="1" applyBorder="1" applyAlignment="1">
      <alignment vertical="center"/>
    </xf>
    <xf numFmtId="0" fontId="17" fillId="3" borderId="0" xfId="0" applyFont="1" applyFill="1" applyBorder="1" applyAlignment="1">
      <alignment vertical="center"/>
    </xf>
    <xf numFmtId="0" fontId="18" fillId="3" borderId="0" xfId="0" applyFont="1" applyFill="1" applyBorder="1" applyAlignment="1">
      <alignment vertical="center"/>
    </xf>
    <xf numFmtId="49" fontId="19" fillId="3" borderId="0" xfId="0" applyNumberFormat="1" applyFont="1" applyFill="1" applyBorder="1" applyAlignment="1">
      <alignment vertical="center"/>
    </xf>
    <xf numFmtId="0" fontId="20" fillId="3" borderId="0" xfId="0" applyFont="1" applyFill="1" applyBorder="1" applyAlignment="1">
      <alignment horizontal="center" vertical="center"/>
    </xf>
    <xf numFmtId="0" fontId="22" fillId="4" borderId="6" xfId="0" applyFont="1" applyFill="1" applyBorder="1" applyAlignment="1">
      <alignment horizontal="center" vertical="center" shrinkToFit="1"/>
    </xf>
    <xf numFmtId="0" fontId="22" fillId="4" borderId="7" xfId="0" applyFont="1" applyFill="1" applyBorder="1" applyAlignment="1">
      <alignment horizontal="center" vertical="center" shrinkToFit="1"/>
    </xf>
    <xf numFmtId="0" fontId="22" fillId="0" borderId="6" xfId="0" applyFont="1" applyFill="1" applyBorder="1" applyAlignment="1">
      <alignment horizontal="left" vertical="center" shrinkToFit="1"/>
    </xf>
    <xf numFmtId="0" fontId="22" fillId="0" borderId="7" xfId="0" applyFont="1" applyFill="1" applyBorder="1" applyAlignment="1">
      <alignment horizontal="center" vertical="center" shrinkToFit="1"/>
    </xf>
    <xf numFmtId="3" fontId="22" fillId="0" borderId="7" xfId="0" applyNumberFormat="1" applyFont="1" applyFill="1" applyBorder="1" applyAlignment="1">
      <alignment horizontal="right" vertical="center" shrinkToFit="1"/>
    </xf>
    <xf numFmtId="0" fontId="22" fillId="0" borderId="7" xfId="0" applyFont="1" applyFill="1" applyBorder="1" applyAlignment="1">
      <alignment horizontal="left" vertical="center" shrinkToFit="1"/>
    </xf>
    <xf numFmtId="0" fontId="23" fillId="0" borderId="6" xfId="0" applyFont="1" applyFill="1" applyBorder="1" applyAlignment="1">
      <alignment horizontal="left" vertical="center" shrinkToFit="1"/>
    </xf>
    <xf numFmtId="0" fontId="22" fillId="0" borderId="6" xfId="0" applyFont="1" applyFill="1" applyBorder="1" applyAlignment="1">
      <alignment horizontal="left" vertical="center"/>
    </xf>
    <xf numFmtId="0" fontId="22" fillId="0" borderId="7" xfId="0" applyFont="1" applyFill="1" applyBorder="1" applyAlignment="1">
      <alignment horizontal="right" vertical="center" shrinkToFit="1"/>
    </xf>
    <xf numFmtId="0" fontId="24" fillId="0" borderId="6" xfId="0" applyFont="1" applyFill="1" applyBorder="1" applyAlignment="1">
      <alignment horizontal="center" vertical="center" shrinkToFit="1"/>
    </xf>
    <xf numFmtId="3" fontId="22" fillId="0" borderId="7" xfId="0" applyNumberFormat="1" applyFont="1" applyFill="1" applyBorder="1" applyAlignment="1">
      <alignment horizontal="center" vertical="center" shrinkToFit="1"/>
    </xf>
    <xf numFmtId="3" fontId="22" fillId="0" borderId="7" xfId="0" applyNumberFormat="1" applyFont="1" applyFill="1" applyBorder="1" applyAlignment="1">
      <alignment horizontal="left" vertical="center" shrinkToFit="1"/>
    </xf>
    <xf numFmtId="0" fontId="22" fillId="0" borderId="6"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3" fontId="22" fillId="0" borderId="9" xfId="0" applyNumberFormat="1" applyFont="1" applyFill="1" applyBorder="1" applyAlignment="1">
      <alignment horizontal="right" vertical="center" shrinkToFit="1"/>
    </xf>
    <xf numFmtId="0" fontId="25" fillId="3" borderId="0" xfId="0" applyFont="1" applyFill="1" applyBorder="1" applyAlignment="1">
      <alignment vertical="center"/>
    </xf>
    <xf numFmtId="0" fontId="19" fillId="3" borderId="0" xfId="0" applyFont="1" applyFill="1" applyBorder="1" applyAlignment="1">
      <alignment horizontal="right" vertical="center"/>
    </xf>
    <xf numFmtId="0" fontId="23" fillId="4" borderId="7" xfId="0" applyFont="1" applyFill="1" applyBorder="1" applyAlignment="1">
      <alignment horizontal="center" vertical="center" shrinkToFit="1"/>
    </xf>
    <xf numFmtId="0" fontId="22" fillId="4" borderId="11" xfId="0" applyFont="1" applyFill="1" applyBorder="1" applyAlignment="1">
      <alignment horizontal="center" vertical="center" shrinkToFit="1"/>
    </xf>
    <xf numFmtId="3" fontId="22" fillId="0" borderId="11" xfId="0" applyNumberFormat="1" applyFont="1" applyFill="1" applyBorder="1" applyAlignment="1">
      <alignment horizontal="right" vertical="center" shrinkToFit="1"/>
    </xf>
    <xf numFmtId="3" fontId="22" fillId="0" borderId="11" xfId="0" applyNumberFormat="1" applyFont="1" applyFill="1" applyBorder="1" applyAlignment="1">
      <alignment horizontal="center" vertical="center" shrinkToFit="1"/>
    </xf>
    <xf numFmtId="3" fontId="22" fillId="0" borderId="12" xfId="0" applyNumberFormat="1" applyFont="1" applyFill="1" applyBorder="1" applyAlignment="1">
      <alignment horizontal="right" vertical="center" shrinkToFit="1"/>
    </xf>
    <xf numFmtId="179" fontId="27" fillId="3" borderId="0" xfId="0" applyNumberFormat="1" applyFont="1" applyFill="1" applyAlignment="1">
      <alignment vertical="center" wrapText="1"/>
    </xf>
    <xf numFmtId="0" fontId="28" fillId="0" borderId="0" xfId="0" applyFont="1" applyBorder="1" applyAlignment="1">
      <alignment vertical="center" wrapText="1"/>
    </xf>
    <xf numFmtId="0" fontId="29" fillId="2" borderId="1" xfId="0" applyFont="1" applyFill="1" applyBorder="1" applyAlignment="1">
      <alignment vertical="center" wrapText="1"/>
    </xf>
    <xf numFmtId="0" fontId="30" fillId="3" borderId="1" xfId="0" applyNumberFormat="1" applyFont="1" applyFill="1" applyBorder="1" applyAlignment="1" applyProtection="1">
      <alignment horizontal="center" vertical="center" wrapText="1"/>
    </xf>
    <xf numFmtId="0" fontId="31" fillId="0" borderId="2" xfId="0" applyFont="1" applyBorder="1" applyAlignment="1">
      <alignment vertical="center" wrapText="1"/>
    </xf>
    <xf numFmtId="0" fontId="31" fillId="3" borderId="2" xfId="0" applyNumberFormat="1" applyFont="1" applyFill="1" applyBorder="1" applyAlignment="1" applyProtection="1">
      <alignment horizontal="center" vertical="center" wrapText="1"/>
    </xf>
    <xf numFmtId="179" fontId="31" fillId="3" borderId="13" xfId="0" applyNumberFormat="1" applyFont="1" applyFill="1" applyBorder="1" applyAlignment="1" applyProtection="1">
      <alignment horizontal="center" vertical="center" wrapText="1"/>
    </xf>
    <xf numFmtId="0" fontId="31" fillId="0" borderId="3" xfId="0" applyFont="1" applyBorder="1" applyAlignment="1">
      <alignment horizontal="center" vertical="center" wrapText="1"/>
    </xf>
    <xf numFmtId="0" fontId="31" fillId="3" borderId="14" xfId="0" applyNumberFormat="1" applyFont="1" applyFill="1" applyBorder="1" applyAlignment="1" applyProtection="1">
      <alignment horizontal="left" vertical="center" wrapText="1"/>
    </xf>
    <xf numFmtId="179" fontId="31" fillId="3" borderId="13" xfId="0" applyNumberFormat="1" applyFont="1" applyFill="1" applyBorder="1" applyAlignment="1" applyProtection="1">
      <alignment horizontal="right" vertical="center" wrapText="1"/>
    </xf>
    <xf numFmtId="0" fontId="32" fillId="0" borderId="15" xfId="0" applyFont="1" applyBorder="1" applyAlignment="1">
      <alignment horizontal="center" vertical="center" wrapText="1"/>
    </xf>
    <xf numFmtId="0" fontId="31" fillId="3" borderId="16" xfId="0" applyNumberFormat="1" applyFont="1" applyFill="1" applyBorder="1" applyAlignment="1" applyProtection="1">
      <alignment vertical="center" wrapText="1"/>
    </xf>
    <xf numFmtId="179" fontId="31" fillId="3" borderId="2" xfId="0" applyNumberFormat="1" applyFont="1" applyFill="1" applyBorder="1" applyAlignment="1" applyProtection="1">
      <alignment horizontal="right" vertical="center" wrapText="1"/>
    </xf>
    <xf numFmtId="0" fontId="32" fillId="3" borderId="16" xfId="0" applyNumberFormat="1" applyFont="1" applyFill="1" applyBorder="1" applyAlignment="1" applyProtection="1">
      <alignment vertical="center" wrapText="1"/>
    </xf>
    <xf numFmtId="179" fontId="32" fillId="3" borderId="2" xfId="0" applyNumberFormat="1" applyFont="1" applyFill="1" applyBorder="1" applyAlignment="1" applyProtection="1">
      <alignment horizontal="right" vertical="center" wrapText="1"/>
    </xf>
    <xf numFmtId="3" fontId="32" fillId="0" borderId="2" xfId="0" applyNumberFormat="1" applyFont="1" applyFill="1" applyBorder="1" applyAlignment="1" applyProtection="1">
      <alignment vertical="center"/>
    </xf>
    <xf numFmtId="0" fontId="32" fillId="0" borderId="13" xfId="0" applyFont="1" applyBorder="1" applyAlignment="1">
      <alignment horizontal="center" vertical="center" wrapText="1"/>
    </xf>
    <xf numFmtId="0" fontId="31" fillId="0" borderId="15" xfId="0" applyFont="1" applyBorder="1" applyAlignment="1">
      <alignment horizontal="center" vertical="center" wrapText="1"/>
    </xf>
    <xf numFmtId="0" fontId="32" fillId="0" borderId="2" xfId="0" applyFont="1" applyBorder="1" applyAlignment="1">
      <alignment vertical="center"/>
    </xf>
    <xf numFmtId="0" fontId="31" fillId="3" borderId="16" xfId="0" applyNumberFormat="1" applyFont="1" applyFill="1" applyBorder="1" applyAlignment="1" applyProtection="1">
      <alignment horizontal="left" vertical="center" wrapText="1" indent="1"/>
    </xf>
    <xf numFmtId="0" fontId="32" fillId="3" borderId="16" xfId="0" applyNumberFormat="1" applyFont="1" applyFill="1" applyBorder="1" applyAlignment="1" applyProtection="1">
      <alignment horizontal="left" vertical="center" wrapText="1" indent="1"/>
    </xf>
    <xf numFmtId="0" fontId="32" fillId="0" borderId="13" xfId="0" applyFont="1" applyBorder="1" applyAlignment="1">
      <alignment vertical="center" wrapText="1"/>
    </xf>
    <xf numFmtId="181" fontId="32" fillId="5" borderId="2" xfId="3" applyNumberFormat="1" applyFont="1" applyFill="1" applyBorder="1" applyAlignment="1">
      <alignment vertical="center"/>
    </xf>
    <xf numFmtId="181" fontId="14" fillId="0" borderId="2" xfId="0" applyNumberFormat="1" applyFont="1" applyFill="1" applyBorder="1">
      <alignment vertical="center"/>
    </xf>
    <xf numFmtId="181" fontId="32" fillId="0" borderId="2" xfId="3" applyNumberFormat="1" applyFont="1" applyBorder="1" applyAlignment="1">
      <alignment vertical="center"/>
    </xf>
    <xf numFmtId="0" fontId="31" fillId="3" borderId="2" xfId="0" applyFont="1" applyFill="1" applyBorder="1" applyAlignment="1">
      <alignment vertical="center" wrapText="1"/>
    </xf>
    <xf numFmtId="179" fontId="31" fillId="3" borderId="2" xfId="0" applyNumberFormat="1" applyFont="1" applyFill="1" applyBorder="1" applyAlignment="1">
      <alignment vertical="center" wrapText="1"/>
    </xf>
    <xf numFmtId="0" fontId="32" fillId="3" borderId="2" xfId="0" applyFont="1" applyFill="1" applyBorder="1" applyAlignment="1">
      <alignment vertical="center" wrapText="1"/>
    </xf>
    <xf numFmtId="179" fontId="32" fillId="3" borderId="2" xfId="0" applyNumberFormat="1" applyFont="1" applyFill="1" applyBorder="1" applyAlignment="1">
      <alignment vertical="center" wrapText="1"/>
    </xf>
    <xf numFmtId="14" fontId="5" fillId="0" borderId="2" xfId="0" quotePrefix="1" applyNumberFormat="1" applyFont="1" applyFill="1" applyBorder="1" applyAlignment="1">
      <alignment horizontal="left" vertical="center" wrapText="1"/>
    </xf>
    <xf numFmtId="0" fontId="5" fillId="0" borderId="2" xfId="0" quotePrefix="1" applyFont="1" applyFill="1" applyBorder="1" applyAlignment="1">
      <alignment horizontal="left" vertical="center" wrapText="1"/>
    </xf>
    <xf numFmtId="14" fontId="5" fillId="0" borderId="2" xfId="0" quotePrefix="1" applyNumberFormat="1" applyFont="1" applyFill="1" applyBorder="1" applyAlignment="1">
      <alignment vertical="center" wrapText="1"/>
    </xf>
    <xf numFmtId="14" fontId="5" fillId="3" borderId="2" xfId="0" quotePrefix="1" applyNumberFormat="1" applyFont="1" applyFill="1" applyBorder="1" applyAlignment="1">
      <alignment vertical="center" wrapText="1"/>
    </xf>
    <xf numFmtId="0" fontId="8" fillId="0" borderId="2" xfId="0" quotePrefix="1" applyFont="1" applyFill="1" applyBorder="1" applyAlignment="1">
      <alignment vertical="center"/>
    </xf>
    <xf numFmtId="0" fontId="9" fillId="0" borderId="2" xfId="0" quotePrefix="1" applyFont="1" applyFill="1" applyBorder="1" applyAlignment="1">
      <alignment vertical="center"/>
    </xf>
    <xf numFmtId="0" fontId="3" fillId="0" borderId="2" xfId="0" applyFont="1" applyBorder="1" applyAlignment="1">
      <alignment horizontal="center" vertical="center" wrapText="1"/>
    </xf>
    <xf numFmtId="0" fontId="26" fillId="0" borderId="0" xfId="0" applyFont="1" applyAlignment="1">
      <alignment horizontal="left" vertical="center" wrapText="1"/>
    </xf>
    <xf numFmtId="0" fontId="11" fillId="3" borderId="0" xfId="0" applyNumberFormat="1" applyFont="1" applyFill="1" applyAlignment="1" applyProtection="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24" fillId="0" borderId="9"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7" xfId="0" applyFont="1" applyFill="1" applyBorder="1" applyAlignment="1">
      <alignment horizontal="left" vertical="center" shrinkToFit="1"/>
    </xf>
    <xf numFmtId="0" fontId="16" fillId="3" borderId="0" xfId="0" applyFont="1" applyFill="1" applyBorder="1" applyAlignment="1">
      <alignment horizontal="center" vertical="center"/>
    </xf>
    <xf numFmtId="0" fontId="21" fillId="4" borderId="4"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1" fillId="4" borderId="10"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11" fillId="3" borderId="0"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cellXfs>
  <cellStyles count="4">
    <cellStyle name="常规" xfId="0" builtinId="0"/>
    <cellStyle name="常规 2" xfId="2"/>
    <cellStyle name="常规_Sheet1" xfId="3"/>
    <cellStyle name="常规_基金"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B7E8B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107"/>
  <sheetViews>
    <sheetView topLeftCell="A49" workbookViewId="0">
      <selection activeCell="A3" sqref="A3:C3"/>
    </sheetView>
  </sheetViews>
  <sheetFormatPr defaultColWidth="9" defaultRowHeight="13.5"/>
  <cols>
    <col min="1" max="1" width="5" customWidth="1"/>
    <col min="2" max="2" width="57.375" customWidth="1"/>
    <col min="3" max="3" width="15.625" customWidth="1"/>
  </cols>
  <sheetData>
    <row r="1" spans="1:3" ht="15">
      <c r="A1" s="100" t="s">
        <v>0</v>
      </c>
      <c r="B1" s="100"/>
      <c r="C1" s="64"/>
    </row>
    <row r="2" spans="1:3" ht="22.5">
      <c r="A2" s="101" t="s">
        <v>1</v>
      </c>
      <c r="B2" s="101"/>
      <c r="C2" s="101"/>
    </row>
    <row r="3" spans="1:3" ht="15">
      <c r="A3" s="65"/>
      <c r="B3" s="66" t="s">
        <v>2</v>
      </c>
      <c r="C3" s="67" t="s">
        <v>3</v>
      </c>
    </row>
    <row r="4" spans="1:3" ht="15">
      <c r="A4" s="68"/>
      <c r="B4" s="69" t="s">
        <v>4</v>
      </c>
      <c r="C4" s="70" t="s">
        <v>5</v>
      </c>
    </row>
    <row r="5" spans="1:3" ht="15">
      <c r="A5" s="71"/>
      <c r="B5" s="72" t="s">
        <v>6</v>
      </c>
      <c r="C5" s="73">
        <f>C6+C7+C52+C53+C54+C55</f>
        <v>208058</v>
      </c>
    </row>
    <row r="6" spans="1:3" ht="15">
      <c r="A6" s="74"/>
      <c r="B6" s="72" t="s">
        <v>7</v>
      </c>
      <c r="C6" s="73">
        <v>26457</v>
      </c>
    </row>
    <row r="7" spans="1:3" ht="15">
      <c r="A7" s="74"/>
      <c r="B7" s="72" t="s">
        <v>8</v>
      </c>
      <c r="C7" s="73">
        <f>C8+C13+C31</f>
        <v>148433</v>
      </c>
    </row>
    <row r="8" spans="1:3" ht="15">
      <c r="A8" s="74"/>
      <c r="B8" s="75" t="s">
        <v>9</v>
      </c>
      <c r="C8" s="76">
        <f>SUM(C9:C12)</f>
        <v>2899</v>
      </c>
    </row>
    <row r="9" spans="1:3" ht="15">
      <c r="A9" s="74"/>
      <c r="B9" s="77" t="s">
        <v>10</v>
      </c>
      <c r="C9" s="78">
        <v>875</v>
      </c>
    </row>
    <row r="10" spans="1:3" ht="15">
      <c r="A10" s="74"/>
      <c r="B10" s="77" t="s">
        <v>11</v>
      </c>
      <c r="C10" s="78">
        <v>586</v>
      </c>
    </row>
    <row r="11" spans="1:3" ht="15">
      <c r="A11" s="74"/>
      <c r="B11" s="77" t="s">
        <v>12</v>
      </c>
      <c r="C11" s="78">
        <v>138</v>
      </c>
    </row>
    <row r="12" spans="1:3" ht="15">
      <c r="A12" s="74" t="s">
        <v>13</v>
      </c>
      <c r="B12" s="77" t="s">
        <v>14</v>
      </c>
      <c r="C12" s="78">
        <v>1300</v>
      </c>
    </row>
    <row r="13" spans="1:3" ht="15">
      <c r="A13" s="74"/>
      <c r="B13" s="75" t="s">
        <v>15</v>
      </c>
      <c r="C13" s="76">
        <f>SUM(C14:C30)</f>
        <v>102686</v>
      </c>
    </row>
    <row r="14" spans="1:3" ht="15">
      <c r="A14" s="74"/>
      <c r="B14" s="77" t="s">
        <v>16</v>
      </c>
      <c r="C14" s="78">
        <v>1151</v>
      </c>
    </row>
    <row r="15" spans="1:3" ht="15">
      <c r="A15" s="74"/>
      <c r="B15" s="77" t="s">
        <v>17</v>
      </c>
      <c r="C15" s="78">
        <v>30219</v>
      </c>
    </row>
    <row r="16" spans="1:3" ht="15">
      <c r="A16" s="74"/>
      <c r="B16" s="77" t="s">
        <v>18</v>
      </c>
      <c r="C16" s="78">
        <v>752</v>
      </c>
    </row>
    <row r="17" spans="1:3" ht="15">
      <c r="A17" s="74" t="s">
        <v>19</v>
      </c>
      <c r="B17" s="77" t="s">
        <v>20</v>
      </c>
      <c r="C17" s="78">
        <v>7365</v>
      </c>
    </row>
    <row r="18" spans="1:3" ht="15">
      <c r="A18" s="74"/>
      <c r="B18" s="77" t="s">
        <v>21</v>
      </c>
      <c r="C18" s="78">
        <v>9302</v>
      </c>
    </row>
    <row r="19" spans="1:3" ht="15">
      <c r="A19" s="74"/>
      <c r="B19" s="77" t="s">
        <v>22</v>
      </c>
      <c r="C19" s="78">
        <v>3034</v>
      </c>
    </row>
    <row r="20" spans="1:3" ht="15">
      <c r="A20" s="74"/>
      <c r="B20" s="77" t="s">
        <v>23</v>
      </c>
      <c r="C20" s="78">
        <v>10789</v>
      </c>
    </row>
    <row r="21" spans="1:3" ht="15">
      <c r="A21" s="74"/>
      <c r="B21" s="77" t="s">
        <v>24</v>
      </c>
      <c r="C21" s="78">
        <v>374</v>
      </c>
    </row>
    <row r="22" spans="1:3" ht="15">
      <c r="A22" s="74" t="s">
        <v>25</v>
      </c>
      <c r="B22" s="77" t="s">
        <v>26</v>
      </c>
      <c r="C22" s="78">
        <v>2182</v>
      </c>
    </row>
    <row r="23" spans="1:3" ht="15">
      <c r="A23" s="74"/>
      <c r="B23" s="77" t="s">
        <v>27</v>
      </c>
      <c r="C23" s="78">
        <v>3890</v>
      </c>
    </row>
    <row r="24" spans="1:3" ht="15">
      <c r="A24" s="74"/>
      <c r="B24" s="77" t="s">
        <v>28</v>
      </c>
      <c r="C24" s="78">
        <v>4259</v>
      </c>
    </row>
    <row r="25" spans="1:3" ht="15">
      <c r="A25" s="74"/>
      <c r="B25" s="77" t="s">
        <v>29</v>
      </c>
      <c r="C25" s="78">
        <v>7415</v>
      </c>
    </row>
    <row r="26" spans="1:3" ht="15">
      <c r="A26" s="74"/>
      <c r="B26" s="77" t="s">
        <v>30</v>
      </c>
      <c r="C26" s="78">
        <v>2786</v>
      </c>
    </row>
    <row r="27" spans="1:3" ht="15">
      <c r="A27" s="74" t="s">
        <v>31</v>
      </c>
      <c r="B27" s="77" t="s">
        <v>32</v>
      </c>
      <c r="C27" s="78">
        <v>7314</v>
      </c>
    </row>
    <row r="28" spans="1:3" ht="15">
      <c r="A28" s="74"/>
      <c r="B28" s="77" t="s">
        <v>33</v>
      </c>
      <c r="C28" s="78">
        <v>10248</v>
      </c>
    </row>
    <row r="29" spans="1:3" ht="15">
      <c r="A29" s="74"/>
      <c r="B29" s="77" t="s">
        <v>34</v>
      </c>
      <c r="C29" s="78">
        <v>1491</v>
      </c>
    </row>
    <row r="30" spans="1:3" ht="15">
      <c r="A30" s="74"/>
      <c r="B30" s="77" t="s">
        <v>35</v>
      </c>
      <c r="C30" s="78">
        <v>115</v>
      </c>
    </row>
    <row r="31" spans="1:3" ht="15">
      <c r="A31" s="74"/>
      <c r="B31" s="75" t="s">
        <v>36</v>
      </c>
      <c r="C31" s="76">
        <f>SUM(C32:C51)</f>
        <v>42848</v>
      </c>
    </row>
    <row r="32" spans="1:3" ht="15">
      <c r="A32" s="74" t="s">
        <v>37</v>
      </c>
      <c r="B32" s="79" t="s">
        <v>38</v>
      </c>
      <c r="C32" s="78">
        <v>13</v>
      </c>
    </row>
    <row r="33" spans="1:3" ht="15">
      <c r="A33" s="74"/>
      <c r="B33" s="79" t="s">
        <v>39</v>
      </c>
      <c r="C33" s="78"/>
    </row>
    <row r="34" spans="1:3" ht="15">
      <c r="A34" s="74"/>
      <c r="B34" s="79" t="s">
        <v>40</v>
      </c>
      <c r="C34" s="78"/>
    </row>
    <row r="35" spans="1:3" ht="15">
      <c r="A35" s="74"/>
      <c r="B35" s="79" t="s">
        <v>41</v>
      </c>
      <c r="C35" s="78">
        <v>0</v>
      </c>
    </row>
    <row r="36" spans="1:3" ht="15">
      <c r="A36" s="74"/>
      <c r="B36" s="79" t="s">
        <v>42</v>
      </c>
      <c r="C36" s="78">
        <v>1524</v>
      </c>
    </row>
    <row r="37" spans="1:3" ht="15">
      <c r="A37" s="74" t="s">
        <v>43</v>
      </c>
      <c r="B37" s="79" t="s">
        <v>44</v>
      </c>
      <c r="C37" s="78">
        <v>29</v>
      </c>
    </row>
    <row r="38" spans="1:3" ht="15">
      <c r="A38" s="74"/>
      <c r="B38" s="79" t="s">
        <v>45</v>
      </c>
      <c r="C38" s="78">
        <v>681</v>
      </c>
    </row>
    <row r="39" spans="1:3" ht="15">
      <c r="A39" s="74"/>
      <c r="B39" s="79" t="s">
        <v>46</v>
      </c>
      <c r="C39" s="78">
        <v>5983</v>
      </c>
    </row>
    <row r="40" spans="1:3" ht="15">
      <c r="A40" s="74"/>
      <c r="B40" s="79" t="s">
        <v>47</v>
      </c>
      <c r="C40" s="78">
        <v>5505</v>
      </c>
    </row>
    <row r="41" spans="1:3" ht="15">
      <c r="A41" s="74"/>
      <c r="B41" s="79" t="s">
        <v>48</v>
      </c>
      <c r="C41" s="78">
        <v>1604</v>
      </c>
    </row>
    <row r="42" spans="1:3" ht="15">
      <c r="A42" s="74"/>
      <c r="B42" s="79" t="s">
        <v>49</v>
      </c>
      <c r="C42" s="78">
        <v>4152</v>
      </c>
    </row>
    <row r="43" spans="1:3" ht="15">
      <c r="A43" s="80"/>
      <c r="B43" s="79" t="s">
        <v>50</v>
      </c>
      <c r="C43" s="78">
        <v>11434</v>
      </c>
    </row>
    <row r="44" spans="1:3" ht="15">
      <c r="A44" s="74"/>
      <c r="B44" s="79" t="s">
        <v>51</v>
      </c>
      <c r="C44" s="78">
        <v>9739</v>
      </c>
    </row>
    <row r="45" spans="1:3" ht="15">
      <c r="A45" s="74"/>
      <c r="B45" s="79" t="s">
        <v>52</v>
      </c>
      <c r="C45" s="78">
        <v>130</v>
      </c>
    </row>
    <row r="46" spans="1:3" ht="15">
      <c r="A46" s="74"/>
      <c r="B46" s="79" t="s">
        <v>53</v>
      </c>
      <c r="C46" s="78">
        <v>751</v>
      </c>
    </row>
    <row r="47" spans="1:3" ht="15">
      <c r="A47" s="74"/>
      <c r="B47" s="79" t="s">
        <v>54</v>
      </c>
      <c r="C47" s="78">
        <v>28</v>
      </c>
    </row>
    <row r="48" spans="1:3" ht="15">
      <c r="A48" s="81" t="s">
        <v>13</v>
      </c>
      <c r="B48" s="79" t="s">
        <v>55</v>
      </c>
      <c r="C48" s="78">
        <v>405</v>
      </c>
    </row>
    <row r="49" spans="1:3" ht="15">
      <c r="A49" s="81"/>
      <c r="B49" s="79" t="s">
        <v>56</v>
      </c>
      <c r="C49" s="78">
        <v>870</v>
      </c>
    </row>
    <row r="50" spans="1:3" ht="15">
      <c r="A50" s="81"/>
      <c r="B50" s="79" t="s">
        <v>57</v>
      </c>
      <c r="C50" s="76"/>
    </row>
    <row r="51" spans="1:3" ht="15">
      <c r="A51" s="81" t="s">
        <v>19</v>
      </c>
      <c r="B51" s="82" t="s">
        <v>58</v>
      </c>
      <c r="C51" s="76"/>
    </row>
    <row r="52" spans="1:3" ht="15">
      <c r="A52" s="81"/>
      <c r="B52" s="75" t="s">
        <v>59</v>
      </c>
      <c r="C52" s="76">
        <v>21155</v>
      </c>
    </row>
    <row r="53" spans="1:3" ht="15">
      <c r="A53" s="81"/>
      <c r="B53" s="75" t="s">
        <v>60</v>
      </c>
      <c r="C53" s="76">
        <v>7575</v>
      </c>
    </row>
    <row r="54" spans="1:3" ht="15">
      <c r="A54" s="81" t="s">
        <v>25</v>
      </c>
      <c r="B54" s="75" t="s">
        <v>61</v>
      </c>
      <c r="C54" s="76">
        <v>1030</v>
      </c>
    </row>
    <row r="55" spans="1:3" ht="15">
      <c r="A55" s="81"/>
      <c r="B55" s="75" t="s">
        <v>62</v>
      </c>
      <c r="C55" s="76">
        <v>3408</v>
      </c>
    </row>
    <row r="56" spans="1:3" ht="15">
      <c r="A56" s="81"/>
      <c r="B56" s="75" t="s">
        <v>63</v>
      </c>
      <c r="C56" s="76">
        <f>C57+C58+C63+C64</f>
        <v>206090</v>
      </c>
    </row>
    <row r="57" spans="1:3" ht="15">
      <c r="A57" s="81" t="s">
        <v>31</v>
      </c>
      <c r="B57" s="75" t="s">
        <v>64</v>
      </c>
      <c r="C57" s="76">
        <v>202386</v>
      </c>
    </row>
    <row r="58" spans="1:3" ht="15">
      <c r="A58" s="81"/>
      <c r="B58" s="75" t="s">
        <v>65</v>
      </c>
      <c r="C58" s="76">
        <v>369</v>
      </c>
    </row>
    <row r="59" spans="1:3" ht="15">
      <c r="A59" s="81"/>
      <c r="B59" s="83" t="s">
        <v>66</v>
      </c>
      <c r="C59" s="76">
        <f>SUM(C60:C62)</f>
        <v>369</v>
      </c>
    </row>
    <row r="60" spans="1:3" ht="15">
      <c r="A60" s="81" t="s">
        <v>37</v>
      </c>
      <c r="B60" s="84" t="s">
        <v>67</v>
      </c>
      <c r="C60" s="78">
        <v>296</v>
      </c>
    </row>
    <row r="61" spans="1:3" ht="15">
      <c r="A61" s="74"/>
      <c r="B61" s="84" t="s">
        <v>68</v>
      </c>
      <c r="C61" s="78">
        <v>72</v>
      </c>
    </row>
    <row r="62" spans="1:3" ht="15">
      <c r="A62" s="74"/>
      <c r="B62" s="84" t="s">
        <v>69</v>
      </c>
      <c r="C62" s="78">
        <v>1</v>
      </c>
    </row>
    <row r="63" spans="1:3" ht="15">
      <c r="A63" s="81" t="s">
        <v>43</v>
      </c>
      <c r="B63" s="83" t="s">
        <v>70</v>
      </c>
      <c r="C63" s="76">
        <v>3196</v>
      </c>
    </row>
    <row r="64" spans="1:3" ht="15">
      <c r="A64" s="81"/>
      <c r="B64" s="83" t="s">
        <v>71</v>
      </c>
      <c r="C64" s="76">
        <v>139</v>
      </c>
    </row>
    <row r="65" spans="1:3" ht="15">
      <c r="A65" s="81"/>
      <c r="B65" s="75" t="s">
        <v>72</v>
      </c>
      <c r="C65" s="76">
        <f>C5-C56</f>
        <v>1968</v>
      </c>
    </row>
    <row r="66" spans="1:3" ht="15">
      <c r="A66" s="74"/>
      <c r="B66" s="77" t="s">
        <v>73</v>
      </c>
      <c r="C66" s="78">
        <v>1968</v>
      </c>
    </row>
    <row r="67" spans="1:3" ht="15">
      <c r="A67" s="85"/>
      <c r="B67" s="77" t="s">
        <v>74</v>
      </c>
      <c r="C67" s="78">
        <v>0</v>
      </c>
    </row>
    <row r="68" spans="1:3" ht="15">
      <c r="A68" s="102" t="s">
        <v>75</v>
      </c>
      <c r="B68" s="75" t="s">
        <v>76</v>
      </c>
      <c r="C68" s="76">
        <f>SUM(C69:C74)</f>
        <v>12133</v>
      </c>
    </row>
    <row r="69" spans="1:3" ht="15">
      <c r="A69" s="103"/>
      <c r="B69" s="77" t="s">
        <v>77</v>
      </c>
      <c r="C69" s="78">
        <v>3656</v>
      </c>
    </row>
    <row r="70" spans="1:3" ht="15">
      <c r="A70" s="103"/>
      <c r="B70" s="77" t="s">
        <v>78</v>
      </c>
      <c r="C70" s="78">
        <v>1551</v>
      </c>
    </row>
    <row r="71" spans="1:3" ht="15">
      <c r="A71" s="103"/>
      <c r="B71" s="77" t="s">
        <v>79</v>
      </c>
      <c r="C71" s="78">
        <v>1926</v>
      </c>
    </row>
    <row r="72" spans="1:3" ht="15">
      <c r="A72" s="103"/>
      <c r="B72" s="77" t="s">
        <v>80</v>
      </c>
      <c r="C72" s="78">
        <v>0</v>
      </c>
    </row>
    <row r="73" spans="1:3" ht="15">
      <c r="A73" s="103"/>
      <c r="B73" s="77" t="s">
        <v>81</v>
      </c>
      <c r="C73" s="78">
        <v>0</v>
      </c>
    </row>
    <row r="74" spans="1:3" ht="15">
      <c r="A74" s="103"/>
      <c r="B74" s="86" t="s">
        <v>82</v>
      </c>
      <c r="C74" s="87">
        <f>C75+C76+C77</f>
        <v>5000</v>
      </c>
    </row>
    <row r="75" spans="1:3" ht="15">
      <c r="A75" s="103"/>
      <c r="B75" s="88" t="s">
        <v>83</v>
      </c>
      <c r="C75" s="87">
        <v>5000</v>
      </c>
    </row>
    <row r="76" spans="1:3" ht="15">
      <c r="A76" s="103"/>
      <c r="B76" s="88" t="s">
        <v>84</v>
      </c>
      <c r="C76" s="87"/>
    </row>
    <row r="77" spans="1:3" ht="15">
      <c r="A77" s="103"/>
      <c r="B77" s="88" t="s">
        <v>85</v>
      </c>
      <c r="C77" s="87"/>
    </row>
    <row r="78" spans="1:3" ht="15">
      <c r="A78" s="103"/>
      <c r="B78" s="89" t="s">
        <v>86</v>
      </c>
      <c r="C78" s="90">
        <f>SUM(C79:C80)</f>
        <v>11118</v>
      </c>
    </row>
    <row r="79" spans="1:3" ht="15">
      <c r="A79" s="103"/>
      <c r="B79" s="91" t="s">
        <v>87</v>
      </c>
      <c r="C79" s="92">
        <v>11118</v>
      </c>
    </row>
    <row r="80" spans="1:3" ht="15">
      <c r="A80" s="103"/>
      <c r="B80" s="91" t="s">
        <v>88</v>
      </c>
      <c r="C80" s="92"/>
    </row>
    <row r="81" spans="1:3" ht="15">
      <c r="A81" s="104"/>
      <c r="B81" s="89" t="s">
        <v>72</v>
      </c>
      <c r="C81" s="90">
        <f>C68-C78</f>
        <v>1015</v>
      </c>
    </row>
    <row r="82" spans="1:3" ht="15">
      <c r="A82" s="102" t="s">
        <v>89</v>
      </c>
      <c r="B82" s="89" t="s">
        <v>90</v>
      </c>
      <c r="C82" s="90"/>
    </row>
    <row r="83" spans="1:3" ht="15">
      <c r="A83" s="103"/>
      <c r="B83" s="91" t="s">
        <v>91</v>
      </c>
      <c r="C83" s="92"/>
    </row>
    <row r="84" spans="1:3" ht="15">
      <c r="A84" s="103"/>
      <c r="B84" s="91" t="s">
        <v>78</v>
      </c>
      <c r="C84" s="92"/>
    </row>
    <row r="85" spans="1:3" ht="15">
      <c r="A85" s="103"/>
      <c r="B85" s="91" t="s">
        <v>79</v>
      </c>
      <c r="C85" s="92"/>
    </row>
    <row r="86" spans="1:3" ht="15">
      <c r="A86" s="103"/>
      <c r="B86" s="89" t="s">
        <v>92</v>
      </c>
      <c r="C86" s="90"/>
    </row>
    <row r="87" spans="1:3" ht="15">
      <c r="A87" s="103"/>
      <c r="B87" s="91" t="s">
        <v>93</v>
      </c>
      <c r="C87" s="92"/>
    </row>
    <row r="88" spans="1:3" ht="15">
      <c r="A88" s="103"/>
      <c r="B88" s="91" t="s">
        <v>88</v>
      </c>
      <c r="C88" s="92"/>
    </row>
    <row r="89" spans="1:3" ht="15">
      <c r="A89" s="104"/>
      <c r="B89" s="89" t="s">
        <v>72</v>
      </c>
      <c r="C89" s="90"/>
    </row>
    <row r="90" spans="1:3" ht="15">
      <c r="A90" s="99" t="s">
        <v>94</v>
      </c>
      <c r="B90" s="89" t="s">
        <v>95</v>
      </c>
      <c r="C90" s="90">
        <v>-1510</v>
      </c>
    </row>
    <row r="91" spans="1:3" ht="15">
      <c r="A91" s="99"/>
      <c r="B91" s="89" t="s">
        <v>96</v>
      </c>
      <c r="C91" s="90">
        <v>369</v>
      </c>
    </row>
    <row r="92" spans="1:3" ht="15">
      <c r="A92" s="99"/>
      <c r="B92" s="91" t="s">
        <v>97</v>
      </c>
      <c r="C92" s="92">
        <v>369</v>
      </c>
    </row>
    <row r="93" spans="1:3" ht="15">
      <c r="A93" s="99"/>
      <c r="B93" s="89" t="s">
        <v>98</v>
      </c>
      <c r="C93" s="90">
        <f>SUM(C94:C96)</f>
        <v>153973</v>
      </c>
    </row>
    <row r="94" spans="1:3" ht="15">
      <c r="A94" s="99"/>
      <c r="B94" s="89" t="s">
        <v>99</v>
      </c>
      <c r="C94" s="90">
        <v>129500</v>
      </c>
    </row>
    <row r="95" spans="1:3" ht="15">
      <c r="A95" s="99"/>
      <c r="B95" s="89" t="s">
        <v>100</v>
      </c>
      <c r="C95" s="90">
        <v>10492</v>
      </c>
    </row>
    <row r="96" spans="1:3" ht="15">
      <c r="A96" s="99"/>
      <c r="B96" s="89" t="s">
        <v>101</v>
      </c>
      <c r="C96" s="90">
        <v>13981</v>
      </c>
    </row>
    <row r="97" spans="1:3" ht="15">
      <c r="A97" s="99"/>
      <c r="B97" s="89" t="s">
        <v>102</v>
      </c>
      <c r="C97" s="90">
        <f>SUM(C98:C99)</f>
        <v>7259</v>
      </c>
    </row>
    <row r="98" spans="1:3" ht="15">
      <c r="A98" s="99"/>
      <c r="B98" s="91" t="s">
        <v>103</v>
      </c>
      <c r="C98" s="92">
        <v>7150</v>
      </c>
    </row>
    <row r="99" spans="1:3" ht="15">
      <c r="A99" s="99"/>
      <c r="B99" s="91" t="s">
        <v>104</v>
      </c>
      <c r="C99" s="92">
        <v>109</v>
      </c>
    </row>
    <row r="100" spans="1:3" ht="15">
      <c r="A100" s="99"/>
      <c r="B100" s="89" t="s">
        <v>105</v>
      </c>
      <c r="C100" s="90">
        <v>150359</v>
      </c>
    </row>
    <row r="101" spans="1:3" ht="15">
      <c r="A101" s="99"/>
      <c r="B101" s="89" t="s">
        <v>106</v>
      </c>
      <c r="C101" s="90">
        <f>SUM(C102:C103)</f>
        <v>9732</v>
      </c>
    </row>
    <row r="102" spans="1:3" ht="15">
      <c r="A102" s="99"/>
      <c r="B102" s="91" t="s">
        <v>107</v>
      </c>
      <c r="C102" s="92">
        <v>8780</v>
      </c>
    </row>
    <row r="103" spans="1:3" ht="15">
      <c r="A103" s="99"/>
      <c r="B103" s="91" t="s">
        <v>108</v>
      </c>
      <c r="C103" s="92">
        <v>952</v>
      </c>
    </row>
    <row r="104" spans="1:3" ht="15">
      <c r="A104" s="99" t="s">
        <v>109</v>
      </c>
      <c r="B104" s="89" t="s">
        <v>110</v>
      </c>
      <c r="C104" s="90">
        <v>40448</v>
      </c>
    </row>
    <row r="105" spans="1:3" ht="15">
      <c r="A105" s="99"/>
      <c r="B105" s="89" t="s">
        <v>111</v>
      </c>
      <c r="C105" s="90">
        <v>26155</v>
      </c>
    </row>
    <row r="106" spans="1:3" ht="15">
      <c r="A106" s="99"/>
      <c r="B106" s="89" t="s">
        <v>112</v>
      </c>
      <c r="C106" s="90">
        <v>1600</v>
      </c>
    </row>
    <row r="107" spans="1:3" ht="15">
      <c r="A107" s="99"/>
      <c r="B107" s="89" t="s">
        <v>113</v>
      </c>
      <c r="C107" s="90">
        <v>65003</v>
      </c>
    </row>
  </sheetData>
  <mergeCells count="6">
    <mergeCell ref="A104:A107"/>
    <mergeCell ref="A1:B1"/>
    <mergeCell ref="A2:C2"/>
    <mergeCell ref="A68:A81"/>
    <mergeCell ref="A82:A89"/>
    <mergeCell ref="A90:A103"/>
  </mergeCells>
  <phoneticPr fontId="34" type="noConversion"/>
  <pageMargins left="1.0625" right="0.75138888888888899"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1:O41"/>
  <sheetViews>
    <sheetView workbookViewId="0">
      <selection activeCell="F18" sqref="F18"/>
    </sheetView>
  </sheetViews>
  <sheetFormatPr defaultColWidth="9" defaultRowHeight="13.5"/>
  <cols>
    <col min="1" max="1" width="19.875" customWidth="1"/>
    <col min="2" max="2" width="4" customWidth="1"/>
    <col min="3" max="3" width="9" customWidth="1"/>
    <col min="4" max="4" width="9.25" customWidth="1"/>
    <col min="5" max="5" width="6.625" customWidth="1"/>
    <col min="6" max="6" width="20.25" customWidth="1"/>
    <col min="7" max="7" width="4.375" customWidth="1"/>
    <col min="8" max="8" width="9" customWidth="1"/>
    <col min="9" max="9" width="8.625" customWidth="1"/>
    <col min="10" max="10" width="6" customWidth="1"/>
    <col min="11" max="11" width="19.375" customWidth="1"/>
    <col min="12" max="12" width="4.125" customWidth="1"/>
    <col min="13" max="13" width="8.125" customWidth="1"/>
    <col min="14" max="14" width="8.25" customWidth="1"/>
    <col min="15" max="15" width="6.625" customWidth="1"/>
  </cols>
  <sheetData>
    <row r="1" spans="1:15">
      <c r="A1" s="36" t="s">
        <v>114</v>
      </c>
      <c r="B1" s="36"/>
      <c r="C1" s="36"/>
      <c r="D1" s="36"/>
      <c r="E1" s="36"/>
      <c r="F1" s="36"/>
      <c r="G1" s="36"/>
      <c r="H1" s="36"/>
      <c r="I1" s="36"/>
      <c r="J1" s="36"/>
      <c r="K1" s="36"/>
      <c r="L1" s="36"/>
      <c r="M1" s="36"/>
      <c r="N1" s="36"/>
      <c r="O1" s="36"/>
    </row>
    <row r="2" spans="1:15" ht="21" customHeight="1">
      <c r="A2" s="108" t="s">
        <v>115</v>
      </c>
      <c r="B2" s="108"/>
      <c r="C2" s="108"/>
      <c r="D2" s="108"/>
      <c r="E2" s="108"/>
      <c r="F2" s="108"/>
      <c r="G2" s="108"/>
      <c r="H2" s="108"/>
      <c r="I2" s="108"/>
      <c r="J2" s="108"/>
      <c r="K2" s="108"/>
      <c r="L2" s="108"/>
      <c r="M2" s="108"/>
      <c r="N2" s="108"/>
      <c r="O2" s="108"/>
    </row>
    <row r="3" spans="1:15" ht="14.25">
      <c r="A3" s="37" t="s">
        <v>116</v>
      </c>
      <c r="B3" s="38"/>
      <c r="C3" s="38"/>
      <c r="D3" s="38"/>
      <c r="E3" s="38"/>
      <c r="F3" s="38"/>
      <c r="G3" s="39" t="s">
        <v>117</v>
      </c>
      <c r="H3" s="40"/>
      <c r="I3" s="38"/>
      <c r="J3" s="38"/>
      <c r="K3" s="38"/>
      <c r="L3" s="38"/>
      <c r="M3" s="38"/>
      <c r="N3" s="57"/>
      <c r="O3" s="58" t="s">
        <v>118</v>
      </c>
    </row>
    <row r="4" spans="1:15">
      <c r="A4" s="109" t="s">
        <v>119</v>
      </c>
      <c r="B4" s="110"/>
      <c r="C4" s="110"/>
      <c r="D4" s="110"/>
      <c r="E4" s="110"/>
      <c r="F4" s="110" t="s">
        <v>120</v>
      </c>
      <c r="G4" s="110"/>
      <c r="H4" s="110"/>
      <c r="I4" s="110"/>
      <c r="J4" s="110"/>
      <c r="K4" s="110"/>
      <c r="L4" s="110"/>
      <c r="M4" s="110"/>
      <c r="N4" s="110"/>
      <c r="O4" s="111"/>
    </row>
    <row r="5" spans="1:15">
      <c r="A5" s="41" t="s">
        <v>121</v>
      </c>
      <c r="B5" s="42" t="s">
        <v>122</v>
      </c>
      <c r="C5" s="42" t="s">
        <v>123</v>
      </c>
      <c r="D5" s="42" t="s">
        <v>124</v>
      </c>
      <c r="E5" s="42" t="s">
        <v>125</v>
      </c>
      <c r="F5" s="42" t="s">
        <v>126</v>
      </c>
      <c r="G5" s="42" t="s">
        <v>122</v>
      </c>
      <c r="H5" s="42" t="s">
        <v>123</v>
      </c>
      <c r="I5" s="42" t="s">
        <v>124</v>
      </c>
      <c r="J5" s="42" t="s">
        <v>125</v>
      </c>
      <c r="K5" s="59" t="s">
        <v>127</v>
      </c>
      <c r="L5" s="42" t="s">
        <v>122</v>
      </c>
      <c r="M5" s="42" t="s">
        <v>123</v>
      </c>
      <c r="N5" s="42" t="s">
        <v>124</v>
      </c>
      <c r="O5" s="60" t="s">
        <v>125</v>
      </c>
    </row>
    <row r="6" spans="1:15">
      <c r="A6" s="43" t="s">
        <v>128</v>
      </c>
      <c r="B6" s="44" t="s">
        <v>129</v>
      </c>
      <c r="C6" s="45">
        <v>99116.5</v>
      </c>
      <c r="D6" s="45">
        <v>203556.65</v>
      </c>
      <c r="E6" s="45">
        <v>201467.44</v>
      </c>
      <c r="F6" s="46" t="s">
        <v>130</v>
      </c>
      <c r="G6" s="44" t="s">
        <v>131</v>
      </c>
      <c r="H6" s="45">
        <v>31844.5</v>
      </c>
      <c r="I6" s="45">
        <v>41362.04</v>
      </c>
      <c r="J6" s="45">
        <v>38355.800000000003</v>
      </c>
      <c r="K6" s="46" t="s">
        <v>132</v>
      </c>
      <c r="L6" s="44" t="s">
        <v>133</v>
      </c>
      <c r="M6" s="45">
        <v>58582.75</v>
      </c>
      <c r="N6" s="45">
        <v>58074.73</v>
      </c>
      <c r="O6" s="61">
        <v>56879.69</v>
      </c>
    </row>
    <row r="7" spans="1:15">
      <c r="A7" s="47" t="s">
        <v>134</v>
      </c>
      <c r="B7" s="44" t="s">
        <v>135</v>
      </c>
      <c r="C7" s="45">
        <v>1448.94</v>
      </c>
      <c r="D7" s="45">
        <v>11725.35</v>
      </c>
      <c r="E7" s="45">
        <v>10494.74</v>
      </c>
      <c r="F7" s="46" t="s">
        <v>136</v>
      </c>
      <c r="G7" s="44" t="s">
        <v>137</v>
      </c>
      <c r="H7" s="45">
        <v>0</v>
      </c>
      <c r="I7" s="45">
        <v>0</v>
      </c>
      <c r="J7" s="45">
        <v>0</v>
      </c>
      <c r="K7" s="46" t="s">
        <v>138</v>
      </c>
      <c r="L7" s="44" t="s">
        <v>139</v>
      </c>
      <c r="M7" s="45">
        <v>45708.07</v>
      </c>
      <c r="N7" s="45">
        <v>45954.07</v>
      </c>
      <c r="O7" s="61">
        <v>45169.23</v>
      </c>
    </row>
    <row r="8" spans="1:15">
      <c r="A8" s="43" t="s">
        <v>140</v>
      </c>
      <c r="B8" s="44" t="s">
        <v>141</v>
      </c>
      <c r="C8" s="45">
        <v>0</v>
      </c>
      <c r="D8" s="45">
        <v>0</v>
      </c>
      <c r="E8" s="45">
        <v>0</v>
      </c>
      <c r="F8" s="46" t="s">
        <v>142</v>
      </c>
      <c r="G8" s="44" t="s">
        <v>143</v>
      </c>
      <c r="H8" s="45">
        <v>74.56</v>
      </c>
      <c r="I8" s="45">
        <v>74.56</v>
      </c>
      <c r="J8" s="45">
        <v>74.56</v>
      </c>
      <c r="K8" s="46" t="s">
        <v>144</v>
      </c>
      <c r="L8" s="44" t="s">
        <v>145</v>
      </c>
      <c r="M8" s="45">
        <v>12874.68</v>
      </c>
      <c r="N8" s="45">
        <v>12120.66</v>
      </c>
      <c r="O8" s="61">
        <v>11710.46</v>
      </c>
    </row>
    <row r="9" spans="1:15">
      <c r="A9" s="43" t="s">
        <v>146</v>
      </c>
      <c r="B9" s="44" t="s">
        <v>147</v>
      </c>
      <c r="C9" s="45">
        <v>12789.48</v>
      </c>
      <c r="D9" s="45">
        <v>12679.88</v>
      </c>
      <c r="E9" s="45">
        <v>12680</v>
      </c>
      <c r="F9" s="46" t="s">
        <v>148</v>
      </c>
      <c r="G9" s="44" t="s">
        <v>149</v>
      </c>
      <c r="H9" s="45">
        <v>6963.5</v>
      </c>
      <c r="I9" s="45">
        <v>9026.26</v>
      </c>
      <c r="J9" s="45">
        <v>8520.81</v>
      </c>
      <c r="K9" s="46" t="s">
        <v>150</v>
      </c>
      <c r="L9" s="44" t="s">
        <v>151</v>
      </c>
      <c r="M9" s="45">
        <v>62963.65</v>
      </c>
      <c r="N9" s="45">
        <v>187351.53</v>
      </c>
      <c r="O9" s="61">
        <v>164260.1</v>
      </c>
    </row>
    <row r="10" spans="1:15">
      <c r="A10" s="43" t="s">
        <v>152</v>
      </c>
      <c r="B10" s="44" t="s">
        <v>153</v>
      </c>
      <c r="C10" s="45">
        <v>0</v>
      </c>
      <c r="D10" s="45">
        <v>0</v>
      </c>
      <c r="E10" s="45">
        <v>0</v>
      </c>
      <c r="F10" s="46" t="s">
        <v>154</v>
      </c>
      <c r="G10" s="44" t="s">
        <v>155</v>
      </c>
      <c r="H10" s="45">
        <v>29125.96</v>
      </c>
      <c r="I10" s="45">
        <v>29350.34</v>
      </c>
      <c r="J10" s="45">
        <v>27257.05</v>
      </c>
      <c r="K10" s="46" t="s">
        <v>156</v>
      </c>
      <c r="L10" s="44" t="s">
        <v>157</v>
      </c>
      <c r="M10" s="45">
        <v>3112.68</v>
      </c>
      <c r="N10" s="45">
        <v>9481.34</v>
      </c>
      <c r="O10" s="61">
        <v>9444.7199999999993</v>
      </c>
    </row>
    <row r="11" spans="1:15">
      <c r="A11" s="43" t="s">
        <v>158</v>
      </c>
      <c r="B11" s="44" t="s">
        <v>159</v>
      </c>
      <c r="C11" s="45">
        <v>0</v>
      </c>
      <c r="D11" s="45">
        <v>0</v>
      </c>
      <c r="E11" s="45">
        <v>0</v>
      </c>
      <c r="F11" s="46" t="s">
        <v>160</v>
      </c>
      <c r="G11" s="44" t="s">
        <v>161</v>
      </c>
      <c r="H11" s="45">
        <v>264.25</v>
      </c>
      <c r="I11" s="45">
        <v>261.47000000000003</v>
      </c>
      <c r="J11" s="45">
        <v>261.47000000000003</v>
      </c>
      <c r="K11" s="46" t="s">
        <v>162</v>
      </c>
      <c r="L11" s="44" t="s">
        <v>163</v>
      </c>
      <c r="M11" s="45">
        <v>59850.97</v>
      </c>
      <c r="N11" s="45">
        <v>177870.19</v>
      </c>
      <c r="O11" s="61">
        <v>154815.38</v>
      </c>
    </row>
    <row r="12" spans="1:15">
      <c r="A12" s="43" t="s">
        <v>164</v>
      </c>
      <c r="B12" s="44" t="s">
        <v>165</v>
      </c>
      <c r="C12" s="45">
        <v>311.06</v>
      </c>
      <c r="D12" s="45">
        <v>311.18</v>
      </c>
      <c r="E12" s="45">
        <v>354.84</v>
      </c>
      <c r="F12" s="46" t="s">
        <v>166</v>
      </c>
      <c r="G12" s="44" t="s">
        <v>167</v>
      </c>
      <c r="H12" s="45">
        <v>961.61</v>
      </c>
      <c r="I12" s="45">
        <v>2054.0100000000002</v>
      </c>
      <c r="J12" s="45">
        <v>2051.4899999999998</v>
      </c>
      <c r="K12" s="46" t="s">
        <v>168</v>
      </c>
      <c r="L12" s="44" t="s">
        <v>169</v>
      </c>
      <c r="M12" s="45">
        <v>0</v>
      </c>
      <c r="N12" s="45">
        <v>0</v>
      </c>
      <c r="O12" s="61">
        <v>0</v>
      </c>
    </row>
    <row r="13" spans="1:15">
      <c r="A13" s="48" t="s">
        <v>170</v>
      </c>
      <c r="B13" s="44" t="s">
        <v>171</v>
      </c>
      <c r="C13" s="44" t="s">
        <v>170</v>
      </c>
      <c r="D13" s="46" t="s">
        <v>170</v>
      </c>
      <c r="E13" s="49" t="s">
        <v>170</v>
      </c>
      <c r="F13" s="46" t="s">
        <v>172</v>
      </c>
      <c r="G13" s="44" t="s">
        <v>173</v>
      </c>
      <c r="H13" s="45">
        <v>8278.94</v>
      </c>
      <c r="I13" s="45">
        <v>23187.14</v>
      </c>
      <c r="J13" s="45">
        <v>22246.46</v>
      </c>
      <c r="K13" s="46" t="s">
        <v>174</v>
      </c>
      <c r="L13" s="44" t="s">
        <v>175</v>
      </c>
      <c r="M13" s="45">
        <v>0</v>
      </c>
      <c r="N13" s="45">
        <v>0</v>
      </c>
      <c r="O13" s="61">
        <v>0</v>
      </c>
    </row>
    <row r="14" spans="1:15">
      <c r="A14" s="43" t="s">
        <v>170</v>
      </c>
      <c r="B14" s="44" t="s">
        <v>176</v>
      </c>
      <c r="C14" s="44" t="s">
        <v>170</v>
      </c>
      <c r="D14" s="46" t="s">
        <v>170</v>
      </c>
      <c r="E14" s="49" t="s">
        <v>170</v>
      </c>
      <c r="F14" s="46" t="s">
        <v>177</v>
      </c>
      <c r="G14" s="44" t="s">
        <v>178</v>
      </c>
      <c r="H14" s="45">
        <v>26278.81</v>
      </c>
      <c r="I14" s="45">
        <v>37672.85</v>
      </c>
      <c r="J14" s="45">
        <v>37670.76</v>
      </c>
      <c r="K14" s="46" t="s">
        <v>179</v>
      </c>
      <c r="L14" s="44" t="s">
        <v>180</v>
      </c>
      <c r="M14" s="45">
        <v>0</v>
      </c>
      <c r="N14" s="45">
        <v>0</v>
      </c>
      <c r="O14" s="61">
        <v>0</v>
      </c>
    </row>
    <row r="15" spans="1:15">
      <c r="A15" s="43" t="s">
        <v>170</v>
      </c>
      <c r="B15" s="44" t="s">
        <v>181</v>
      </c>
      <c r="C15" s="44" t="s">
        <v>170</v>
      </c>
      <c r="D15" s="46" t="s">
        <v>170</v>
      </c>
      <c r="E15" s="49" t="s">
        <v>170</v>
      </c>
      <c r="F15" s="46" t="s">
        <v>182</v>
      </c>
      <c r="G15" s="44" t="s">
        <v>183</v>
      </c>
      <c r="H15" s="45">
        <v>402.21</v>
      </c>
      <c r="I15" s="45">
        <v>5339.21</v>
      </c>
      <c r="J15" s="45">
        <v>3934.97</v>
      </c>
      <c r="K15" s="46" t="s">
        <v>170</v>
      </c>
      <c r="L15" s="44" t="s">
        <v>184</v>
      </c>
      <c r="M15" s="45" t="s">
        <v>170</v>
      </c>
      <c r="N15" s="45" t="s">
        <v>170</v>
      </c>
      <c r="O15" s="61" t="s">
        <v>170</v>
      </c>
    </row>
    <row r="16" spans="1:15">
      <c r="A16" s="43" t="s">
        <v>170</v>
      </c>
      <c r="B16" s="44" t="s">
        <v>185</v>
      </c>
      <c r="C16" s="49" t="s">
        <v>170</v>
      </c>
      <c r="D16" s="49" t="s">
        <v>170</v>
      </c>
      <c r="E16" s="49" t="s">
        <v>170</v>
      </c>
      <c r="F16" s="46" t="s">
        <v>186</v>
      </c>
      <c r="G16" s="44" t="s">
        <v>187</v>
      </c>
      <c r="H16" s="45">
        <v>3034.75</v>
      </c>
      <c r="I16" s="45">
        <v>21289.69</v>
      </c>
      <c r="J16" s="45">
        <v>17610.490000000002</v>
      </c>
      <c r="K16" s="44" t="s">
        <v>188</v>
      </c>
      <c r="L16" s="44" t="s">
        <v>189</v>
      </c>
      <c r="M16" s="51" t="s">
        <v>190</v>
      </c>
      <c r="N16" s="51" t="s">
        <v>190</v>
      </c>
      <c r="O16" s="62" t="s">
        <v>190</v>
      </c>
    </row>
    <row r="17" spans="1:15">
      <c r="A17" s="43" t="s">
        <v>170</v>
      </c>
      <c r="B17" s="44" t="s">
        <v>191</v>
      </c>
      <c r="C17" s="49" t="s">
        <v>170</v>
      </c>
      <c r="D17" s="49" t="s">
        <v>170</v>
      </c>
      <c r="E17" s="49" t="s">
        <v>170</v>
      </c>
      <c r="F17" s="46" t="s">
        <v>192</v>
      </c>
      <c r="G17" s="44" t="s">
        <v>193</v>
      </c>
      <c r="H17" s="45">
        <v>10782.02</v>
      </c>
      <c r="I17" s="45">
        <v>52079.64</v>
      </c>
      <c r="J17" s="45">
        <v>51000.959999999999</v>
      </c>
      <c r="K17" s="46" t="s">
        <v>194</v>
      </c>
      <c r="L17" s="44" t="s">
        <v>195</v>
      </c>
      <c r="M17" s="51" t="s">
        <v>190</v>
      </c>
      <c r="N17" s="51" t="s">
        <v>190</v>
      </c>
      <c r="O17" s="61">
        <v>221139.79</v>
      </c>
    </row>
    <row r="18" spans="1:15">
      <c r="A18" s="43" t="s">
        <v>170</v>
      </c>
      <c r="B18" s="44" t="s">
        <v>196</v>
      </c>
      <c r="C18" s="49" t="s">
        <v>170</v>
      </c>
      <c r="D18" s="49" t="s">
        <v>170</v>
      </c>
      <c r="E18" s="49" t="s">
        <v>170</v>
      </c>
      <c r="F18" s="46" t="s">
        <v>197</v>
      </c>
      <c r="G18" s="44" t="s">
        <v>198</v>
      </c>
      <c r="H18" s="45">
        <v>553.30999999999995</v>
      </c>
      <c r="I18" s="45">
        <v>15657.62</v>
      </c>
      <c r="J18" s="45">
        <v>5757.39</v>
      </c>
      <c r="K18" s="46" t="s">
        <v>199</v>
      </c>
      <c r="L18" s="44" t="s">
        <v>200</v>
      </c>
      <c r="M18" s="51" t="s">
        <v>190</v>
      </c>
      <c r="N18" s="51" t="s">
        <v>190</v>
      </c>
      <c r="O18" s="61">
        <v>56880.800000000003</v>
      </c>
    </row>
    <row r="19" spans="1:15">
      <c r="A19" s="43" t="s">
        <v>170</v>
      </c>
      <c r="B19" s="44" t="s">
        <v>201</v>
      </c>
      <c r="C19" s="49" t="s">
        <v>170</v>
      </c>
      <c r="D19" s="49" t="s">
        <v>170</v>
      </c>
      <c r="E19" s="49" t="s">
        <v>170</v>
      </c>
      <c r="F19" s="46" t="s">
        <v>202</v>
      </c>
      <c r="G19" s="44" t="s">
        <v>203</v>
      </c>
      <c r="H19" s="45">
        <v>136.62</v>
      </c>
      <c r="I19" s="45">
        <v>136.62</v>
      </c>
      <c r="J19" s="45">
        <v>133.99</v>
      </c>
      <c r="K19" s="46" t="s">
        <v>204</v>
      </c>
      <c r="L19" s="44" t="s">
        <v>205</v>
      </c>
      <c r="M19" s="51" t="s">
        <v>190</v>
      </c>
      <c r="N19" s="51" t="s">
        <v>190</v>
      </c>
      <c r="O19" s="61">
        <v>34630.51</v>
      </c>
    </row>
    <row r="20" spans="1:15">
      <c r="A20" s="43" t="s">
        <v>170</v>
      </c>
      <c r="B20" s="44" t="s">
        <v>206</v>
      </c>
      <c r="C20" s="49" t="s">
        <v>170</v>
      </c>
      <c r="D20" s="49" t="s">
        <v>170</v>
      </c>
      <c r="E20" s="49" t="s">
        <v>170</v>
      </c>
      <c r="F20" s="46" t="s">
        <v>207</v>
      </c>
      <c r="G20" s="44" t="s">
        <v>208</v>
      </c>
      <c r="H20" s="45">
        <v>1138.5999999999999</v>
      </c>
      <c r="I20" s="45">
        <v>2376.9299999999998</v>
      </c>
      <c r="J20" s="45">
        <v>1388.42</v>
      </c>
      <c r="K20" s="46" t="s">
        <v>209</v>
      </c>
      <c r="L20" s="44" t="s">
        <v>210</v>
      </c>
      <c r="M20" s="51" t="s">
        <v>190</v>
      </c>
      <c r="N20" s="51" t="s">
        <v>190</v>
      </c>
      <c r="O20" s="61">
        <v>45609.29</v>
      </c>
    </row>
    <row r="21" spans="1:15">
      <c r="A21" s="43" t="s">
        <v>170</v>
      </c>
      <c r="B21" s="44" t="s">
        <v>211</v>
      </c>
      <c r="C21" s="49" t="s">
        <v>170</v>
      </c>
      <c r="D21" s="49" t="s">
        <v>170</v>
      </c>
      <c r="E21" s="49" t="s">
        <v>170</v>
      </c>
      <c r="F21" s="46" t="s">
        <v>212</v>
      </c>
      <c r="G21" s="44" t="s">
        <v>213</v>
      </c>
      <c r="H21" s="45">
        <v>0</v>
      </c>
      <c r="I21" s="45">
        <v>0</v>
      </c>
      <c r="J21" s="45">
        <v>0</v>
      </c>
      <c r="K21" s="46" t="s">
        <v>214</v>
      </c>
      <c r="L21" s="44" t="s">
        <v>215</v>
      </c>
      <c r="M21" s="51" t="s">
        <v>190</v>
      </c>
      <c r="N21" s="51" t="s">
        <v>190</v>
      </c>
      <c r="O21" s="61">
        <v>208.89</v>
      </c>
    </row>
    <row r="22" spans="1:15">
      <c r="A22" s="43" t="s">
        <v>170</v>
      </c>
      <c r="B22" s="44" t="s">
        <v>216</v>
      </c>
      <c r="C22" s="49" t="s">
        <v>170</v>
      </c>
      <c r="D22" s="49" t="s">
        <v>170</v>
      </c>
      <c r="E22" s="49" t="s">
        <v>170</v>
      </c>
      <c r="F22" s="46" t="s">
        <v>217</v>
      </c>
      <c r="G22" s="44" t="s">
        <v>218</v>
      </c>
      <c r="H22" s="45">
        <v>0</v>
      </c>
      <c r="I22" s="45">
        <v>0</v>
      </c>
      <c r="J22" s="45">
        <v>0</v>
      </c>
      <c r="K22" s="46" t="s">
        <v>219</v>
      </c>
      <c r="L22" s="44" t="s">
        <v>220</v>
      </c>
      <c r="M22" s="51" t="s">
        <v>190</v>
      </c>
      <c r="N22" s="51" t="s">
        <v>190</v>
      </c>
      <c r="O22" s="61">
        <v>5696.6</v>
      </c>
    </row>
    <row r="23" spans="1:15">
      <c r="A23" s="43" t="s">
        <v>170</v>
      </c>
      <c r="B23" s="44" t="s">
        <v>221</v>
      </c>
      <c r="C23" s="49" t="s">
        <v>170</v>
      </c>
      <c r="D23" s="49" t="s">
        <v>170</v>
      </c>
      <c r="E23" s="49" t="s">
        <v>170</v>
      </c>
      <c r="F23" s="46" t="s">
        <v>222</v>
      </c>
      <c r="G23" s="44" t="s">
        <v>223</v>
      </c>
      <c r="H23" s="45">
        <v>6.03</v>
      </c>
      <c r="I23" s="45">
        <v>939.33</v>
      </c>
      <c r="J23" s="45">
        <v>739.33</v>
      </c>
      <c r="K23" s="46" t="s">
        <v>224</v>
      </c>
      <c r="L23" s="44" t="s">
        <v>225</v>
      </c>
      <c r="M23" s="51" t="s">
        <v>190</v>
      </c>
      <c r="N23" s="51" t="s">
        <v>190</v>
      </c>
      <c r="O23" s="61">
        <v>73940.22</v>
      </c>
    </row>
    <row r="24" spans="1:15">
      <c r="A24" s="43" t="s">
        <v>170</v>
      </c>
      <c r="B24" s="44" t="s">
        <v>226</v>
      </c>
      <c r="C24" s="49" t="s">
        <v>170</v>
      </c>
      <c r="D24" s="49" t="s">
        <v>170</v>
      </c>
      <c r="E24" s="49" t="s">
        <v>170</v>
      </c>
      <c r="F24" s="46" t="s">
        <v>227</v>
      </c>
      <c r="G24" s="44" t="s">
        <v>228</v>
      </c>
      <c r="H24" s="45">
        <v>601.78</v>
      </c>
      <c r="I24" s="45">
        <v>2868.78</v>
      </c>
      <c r="J24" s="45">
        <v>2389.73</v>
      </c>
      <c r="K24" s="46" t="s">
        <v>229</v>
      </c>
      <c r="L24" s="44" t="s">
        <v>230</v>
      </c>
      <c r="M24" s="51" t="s">
        <v>190</v>
      </c>
      <c r="N24" s="51" t="s">
        <v>190</v>
      </c>
      <c r="O24" s="61">
        <v>0</v>
      </c>
    </row>
    <row r="25" spans="1:15">
      <c r="A25" s="43" t="s">
        <v>170</v>
      </c>
      <c r="B25" s="44" t="s">
        <v>231</v>
      </c>
      <c r="C25" s="49" t="s">
        <v>170</v>
      </c>
      <c r="D25" s="49" t="s">
        <v>170</v>
      </c>
      <c r="E25" s="49" t="s">
        <v>170</v>
      </c>
      <c r="F25" s="46" t="s">
        <v>232</v>
      </c>
      <c r="G25" s="44" t="s">
        <v>233</v>
      </c>
      <c r="H25" s="45">
        <v>20.32</v>
      </c>
      <c r="I25" s="45">
        <v>9.34</v>
      </c>
      <c r="J25" s="45">
        <v>7.27</v>
      </c>
      <c r="K25" s="46" t="s">
        <v>234</v>
      </c>
      <c r="L25" s="44" t="s">
        <v>235</v>
      </c>
      <c r="M25" s="51" t="s">
        <v>190</v>
      </c>
      <c r="N25" s="51" t="s">
        <v>190</v>
      </c>
      <c r="O25" s="61">
        <v>2455.23</v>
      </c>
    </row>
    <row r="26" spans="1:15">
      <c r="A26" s="43" t="s">
        <v>170</v>
      </c>
      <c r="B26" s="44" t="s">
        <v>236</v>
      </c>
      <c r="C26" s="49" t="s">
        <v>170</v>
      </c>
      <c r="D26" s="49" t="s">
        <v>170</v>
      </c>
      <c r="E26" s="49" t="s">
        <v>170</v>
      </c>
      <c r="F26" s="46" t="s">
        <v>237</v>
      </c>
      <c r="G26" s="44" t="s">
        <v>238</v>
      </c>
      <c r="H26" s="45">
        <v>1078.6400000000001</v>
      </c>
      <c r="I26" s="45">
        <v>1740.43</v>
      </c>
      <c r="J26" s="45">
        <v>1738.84</v>
      </c>
      <c r="K26" s="46" t="s">
        <v>239</v>
      </c>
      <c r="L26" s="44" t="s">
        <v>240</v>
      </c>
      <c r="M26" s="51" t="s">
        <v>190</v>
      </c>
      <c r="N26" s="51" t="s">
        <v>190</v>
      </c>
      <c r="O26" s="61">
        <v>0</v>
      </c>
    </row>
    <row r="27" spans="1:15">
      <c r="A27" s="43" t="s">
        <v>170</v>
      </c>
      <c r="B27" s="44" t="s">
        <v>241</v>
      </c>
      <c r="C27" s="49" t="s">
        <v>170</v>
      </c>
      <c r="D27" s="49" t="s">
        <v>170</v>
      </c>
      <c r="E27" s="49" t="s">
        <v>170</v>
      </c>
      <c r="F27" s="46" t="s">
        <v>242</v>
      </c>
      <c r="G27" s="44" t="s">
        <v>243</v>
      </c>
      <c r="H27" s="45">
        <v>0</v>
      </c>
      <c r="I27" s="45">
        <v>0</v>
      </c>
      <c r="J27" s="45">
        <v>0</v>
      </c>
      <c r="K27" s="46" t="s">
        <v>244</v>
      </c>
      <c r="L27" s="44" t="s">
        <v>245</v>
      </c>
      <c r="M27" s="51" t="s">
        <v>190</v>
      </c>
      <c r="N27" s="51" t="s">
        <v>190</v>
      </c>
      <c r="O27" s="61">
        <v>1718.24</v>
      </c>
    </row>
    <row r="28" spans="1:15">
      <c r="A28" s="43" t="s">
        <v>170</v>
      </c>
      <c r="B28" s="44" t="s">
        <v>246</v>
      </c>
      <c r="C28" s="49" t="s">
        <v>170</v>
      </c>
      <c r="D28" s="49" t="s">
        <v>170</v>
      </c>
      <c r="E28" s="49" t="s">
        <v>170</v>
      </c>
      <c r="F28" s="46" t="s">
        <v>247</v>
      </c>
      <c r="G28" s="44" t="s">
        <v>248</v>
      </c>
      <c r="H28" s="45">
        <v>0</v>
      </c>
      <c r="I28" s="45">
        <v>0</v>
      </c>
      <c r="J28" s="45">
        <v>0</v>
      </c>
      <c r="K28" s="46" t="s">
        <v>170</v>
      </c>
      <c r="L28" s="44" t="s">
        <v>249</v>
      </c>
      <c r="M28" s="51" t="s">
        <v>170</v>
      </c>
      <c r="N28" s="52" t="s">
        <v>170</v>
      </c>
      <c r="O28" s="61" t="s">
        <v>170</v>
      </c>
    </row>
    <row r="29" spans="1:15">
      <c r="A29" s="50" t="s">
        <v>250</v>
      </c>
      <c r="B29" s="44" t="s">
        <v>251</v>
      </c>
      <c r="C29" s="45">
        <v>112217.03</v>
      </c>
      <c r="D29" s="45">
        <v>216547.72</v>
      </c>
      <c r="E29" s="45">
        <v>214502.16</v>
      </c>
      <c r="F29" s="112" t="s">
        <v>252</v>
      </c>
      <c r="G29" s="112"/>
      <c r="H29" s="112"/>
      <c r="I29" s="113"/>
      <c r="J29" s="112"/>
      <c r="K29" s="112"/>
      <c r="L29" s="44" t="s">
        <v>253</v>
      </c>
      <c r="M29" s="45">
        <v>121546.4</v>
      </c>
      <c r="N29" s="45">
        <v>245426.26</v>
      </c>
      <c r="O29" s="61">
        <v>221139.79</v>
      </c>
    </row>
    <row r="30" spans="1:15">
      <c r="A30" s="43" t="s">
        <v>254</v>
      </c>
      <c r="B30" s="44" t="s">
        <v>255</v>
      </c>
      <c r="C30" s="45">
        <v>454.25</v>
      </c>
      <c r="D30" s="45">
        <v>454.25</v>
      </c>
      <c r="E30" s="45">
        <v>454.25</v>
      </c>
      <c r="F30" s="107" t="s">
        <v>256</v>
      </c>
      <c r="G30" s="107"/>
      <c r="H30" s="107"/>
      <c r="I30" s="107"/>
      <c r="J30" s="107"/>
      <c r="K30" s="107"/>
      <c r="L30" s="44" t="s">
        <v>257</v>
      </c>
      <c r="M30" s="51" t="s">
        <v>190</v>
      </c>
      <c r="N30" s="51" t="s">
        <v>190</v>
      </c>
      <c r="O30" s="61">
        <v>121</v>
      </c>
    </row>
    <row r="31" spans="1:15">
      <c r="A31" s="43" t="s">
        <v>258</v>
      </c>
      <c r="B31" s="44" t="s">
        <v>259</v>
      </c>
      <c r="C31" s="45">
        <v>16255.94</v>
      </c>
      <c r="D31" s="45">
        <v>49640.37</v>
      </c>
      <c r="E31" s="45">
        <v>41321.11</v>
      </c>
      <c r="F31" s="107" t="s">
        <v>260</v>
      </c>
      <c r="G31" s="107"/>
      <c r="H31" s="107"/>
      <c r="I31" s="107"/>
      <c r="J31" s="107"/>
      <c r="K31" s="107"/>
      <c r="L31" s="44" t="s">
        <v>261</v>
      </c>
      <c r="M31" s="51" t="s">
        <v>190</v>
      </c>
      <c r="N31" s="51" t="s">
        <v>190</v>
      </c>
      <c r="O31" s="61">
        <v>0</v>
      </c>
    </row>
    <row r="32" spans="1:15">
      <c r="A32" s="43" t="s">
        <v>262</v>
      </c>
      <c r="B32" s="44" t="s">
        <v>263</v>
      </c>
      <c r="C32" s="51" t="s">
        <v>190</v>
      </c>
      <c r="D32" s="51" t="s">
        <v>190</v>
      </c>
      <c r="E32" s="45">
        <v>1587.74</v>
      </c>
      <c r="F32" s="107" t="s">
        <v>264</v>
      </c>
      <c r="G32" s="107"/>
      <c r="H32" s="107"/>
      <c r="I32" s="107"/>
      <c r="J32" s="107"/>
      <c r="K32" s="107"/>
      <c r="L32" s="44" t="s">
        <v>265</v>
      </c>
      <c r="M32" s="51" t="s">
        <v>190</v>
      </c>
      <c r="N32" s="51" t="s">
        <v>190</v>
      </c>
      <c r="O32" s="61">
        <v>34.03</v>
      </c>
    </row>
    <row r="33" spans="1:15">
      <c r="A33" s="43" t="s">
        <v>266</v>
      </c>
      <c r="B33" s="44" t="s">
        <v>267</v>
      </c>
      <c r="C33" s="51" t="s">
        <v>190</v>
      </c>
      <c r="D33" s="51" t="s">
        <v>190</v>
      </c>
      <c r="E33" s="45">
        <v>39733.370000000003</v>
      </c>
      <c r="F33" s="107" t="s">
        <v>268</v>
      </c>
      <c r="G33" s="107"/>
      <c r="H33" s="107"/>
      <c r="I33" s="107"/>
      <c r="J33" s="107"/>
      <c r="K33" s="107"/>
      <c r="L33" s="44" t="s">
        <v>269</v>
      </c>
      <c r="M33" s="51" t="s">
        <v>190</v>
      </c>
      <c r="N33" s="51" t="s">
        <v>190</v>
      </c>
      <c r="O33" s="61">
        <v>36.46</v>
      </c>
    </row>
    <row r="34" spans="1:15">
      <c r="A34" s="43" t="s">
        <v>270</v>
      </c>
      <c r="B34" s="44" t="s">
        <v>271</v>
      </c>
      <c r="C34" s="51" t="s">
        <v>190</v>
      </c>
      <c r="D34" s="51" t="s">
        <v>190</v>
      </c>
      <c r="E34" s="45">
        <v>0</v>
      </c>
      <c r="F34" s="107" t="s">
        <v>272</v>
      </c>
      <c r="G34" s="107"/>
      <c r="H34" s="107"/>
      <c r="I34" s="107"/>
      <c r="J34" s="107"/>
      <c r="K34" s="107"/>
      <c r="L34" s="44" t="s">
        <v>273</v>
      </c>
      <c r="M34" s="51" t="s">
        <v>190</v>
      </c>
      <c r="N34" s="51" t="s">
        <v>190</v>
      </c>
      <c r="O34" s="61">
        <v>51.05</v>
      </c>
    </row>
    <row r="35" spans="1:15">
      <c r="A35" s="43" t="s">
        <v>170</v>
      </c>
      <c r="B35" s="44" t="s">
        <v>274</v>
      </c>
      <c r="C35" s="51" t="s">
        <v>170</v>
      </c>
      <c r="D35" s="52" t="s">
        <v>170</v>
      </c>
      <c r="E35" s="45" t="s">
        <v>170</v>
      </c>
      <c r="F35" s="107" t="s">
        <v>275</v>
      </c>
      <c r="G35" s="107"/>
      <c r="H35" s="107"/>
      <c r="I35" s="107"/>
      <c r="J35" s="107"/>
      <c r="K35" s="107"/>
      <c r="L35" s="44" t="s">
        <v>276</v>
      </c>
      <c r="M35" s="45">
        <v>7380.82</v>
      </c>
      <c r="N35" s="45">
        <v>21216.07</v>
      </c>
      <c r="O35" s="61">
        <v>35016.19</v>
      </c>
    </row>
    <row r="36" spans="1:15">
      <c r="A36" s="43" t="s">
        <v>170</v>
      </c>
      <c r="B36" s="44" t="s">
        <v>277</v>
      </c>
      <c r="C36" s="45" t="s">
        <v>170</v>
      </c>
      <c r="D36" s="45" t="s">
        <v>170</v>
      </c>
      <c r="E36" s="45" t="s">
        <v>170</v>
      </c>
      <c r="F36" s="107" t="s">
        <v>262</v>
      </c>
      <c r="G36" s="107"/>
      <c r="H36" s="107"/>
      <c r="I36" s="107"/>
      <c r="J36" s="107"/>
      <c r="K36" s="107"/>
      <c r="L36" s="44" t="s">
        <v>278</v>
      </c>
      <c r="M36" s="51" t="s">
        <v>190</v>
      </c>
      <c r="N36" s="51" t="s">
        <v>190</v>
      </c>
      <c r="O36" s="61">
        <v>1183.8</v>
      </c>
    </row>
    <row r="37" spans="1:15">
      <c r="A37" s="43" t="s">
        <v>170</v>
      </c>
      <c r="B37" s="44" t="s">
        <v>279</v>
      </c>
      <c r="C37" s="45" t="s">
        <v>170</v>
      </c>
      <c r="D37" s="45" t="s">
        <v>170</v>
      </c>
      <c r="E37" s="45" t="s">
        <v>170</v>
      </c>
      <c r="F37" s="107" t="s">
        <v>266</v>
      </c>
      <c r="G37" s="107"/>
      <c r="H37" s="107"/>
      <c r="I37" s="107"/>
      <c r="J37" s="107"/>
      <c r="K37" s="107"/>
      <c r="L37" s="44" t="s">
        <v>280</v>
      </c>
      <c r="M37" s="51" t="s">
        <v>190</v>
      </c>
      <c r="N37" s="51" t="s">
        <v>190</v>
      </c>
      <c r="O37" s="61">
        <v>33832.39</v>
      </c>
    </row>
    <row r="38" spans="1:15">
      <c r="A38" s="43" t="s">
        <v>170</v>
      </c>
      <c r="B38" s="44" t="s">
        <v>281</v>
      </c>
      <c r="C38" s="45" t="s">
        <v>170</v>
      </c>
      <c r="D38" s="45" t="s">
        <v>170</v>
      </c>
      <c r="E38" s="45" t="s">
        <v>170</v>
      </c>
      <c r="F38" s="107" t="s">
        <v>270</v>
      </c>
      <c r="G38" s="107"/>
      <c r="H38" s="107"/>
      <c r="I38" s="107"/>
      <c r="J38" s="107"/>
      <c r="K38" s="107"/>
      <c r="L38" s="44" t="s">
        <v>282</v>
      </c>
      <c r="M38" s="51" t="s">
        <v>190</v>
      </c>
      <c r="N38" s="51" t="s">
        <v>190</v>
      </c>
      <c r="O38" s="61">
        <v>0</v>
      </c>
    </row>
    <row r="39" spans="1:15" hidden="1">
      <c r="A39" s="50" t="s">
        <v>170</v>
      </c>
      <c r="B39" s="44" t="s">
        <v>283</v>
      </c>
      <c r="C39" s="45" t="s">
        <v>170</v>
      </c>
      <c r="D39" s="45" t="s">
        <v>170</v>
      </c>
      <c r="E39" s="45" t="s">
        <v>170</v>
      </c>
      <c r="F39" s="107" t="s">
        <v>170</v>
      </c>
      <c r="G39" s="107"/>
      <c r="H39" s="107"/>
      <c r="I39" s="107"/>
      <c r="J39" s="107"/>
      <c r="K39" s="107"/>
      <c r="L39" s="44" t="s">
        <v>284</v>
      </c>
      <c r="M39" s="51" t="s">
        <v>170</v>
      </c>
      <c r="N39" s="52" t="s">
        <v>170</v>
      </c>
      <c r="O39" s="61" t="s">
        <v>170</v>
      </c>
    </row>
    <row r="40" spans="1:15" hidden="1">
      <c r="A40" s="53" t="s">
        <v>170</v>
      </c>
      <c r="B40" s="44" t="s">
        <v>285</v>
      </c>
      <c r="C40" s="45" t="s">
        <v>170</v>
      </c>
      <c r="D40" s="45" t="s">
        <v>170</v>
      </c>
      <c r="E40" s="45" t="s">
        <v>170</v>
      </c>
      <c r="F40" s="107" t="s">
        <v>170</v>
      </c>
      <c r="G40" s="107"/>
      <c r="H40" s="107"/>
      <c r="I40" s="107"/>
      <c r="J40" s="107"/>
      <c r="K40" s="107"/>
      <c r="L40" s="44" t="s">
        <v>286</v>
      </c>
      <c r="M40" s="52" t="s">
        <v>170</v>
      </c>
      <c r="N40" s="52" t="s">
        <v>170</v>
      </c>
      <c r="O40" s="61" t="s">
        <v>170</v>
      </c>
    </row>
    <row r="41" spans="1:15">
      <c r="A41" s="54" t="s">
        <v>287</v>
      </c>
      <c r="B41" s="55" t="s">
        <v>288</v>
      </c>
      <c r="C41" s="56">
        <v>128927.22</v>
      </c>
      <c r="D41" s="56">
        <v>266642.33</v>
      </c>
      <c r="E41" s="56">
        <v>256277</v>
      </c>
      <c r="F41" s="105" t="s">
        <v>287</v>
      </c>
      <c r="G41" s="105"/>
      <c r="H41" s="105"/>
      <c r="I41" s="106"/>
      <c r="J41" s="105"/>
      <c r="K41" s="105"/>
      <c r="L41" s="55" t="s">
        <v>289</v>
      </c>
      <c r="M41" s="56">
        <v>128927.22</v>
      </c>
      <c r="N41" s="56">
        <v>266642.33</v>
      </c>
      <c r="O41" s="63">
        <v>256277</v>
      </c>
    </row>
  </sheetData>
  <mergeCells count="16">
    <mergeCell ref="A2:O2"/>
    <mergeCell ref="A4:E4"/>
    <mergeCell ref="F4:O4"/>
    <mergeCell ref="F29:K29"/>
    <mergeCell ref="F30:K30"/>
    <mergeCell ref="F31:K31"/>
    <mergeCell ref="F32:K32"/>
    <mergeCell ref="F33:K33"/>
    <mergeCell ref="F34:K34"/>
    <mergeCell ref="F35:K35"/>
    <mergeCell ref="F41:K41"/>
    <mergeCell ref="F36:K36"/>
    <mergeCell ref="F37:K37"/>
    <mergeCell ref="F38:K38"/>
    <mergeCell ref="F39:K39"/>
    <mergeCell ref="F40:K40"/>
  </mergeCells>
  <phoneticPr fontId="34" type="noConversion"/>
  <pageMargins left="0.156944444444444" right="0.196527777777778" top="0.35416666666666702" bottom="0.23611111111111099" header="0.31458333333333299" footer="0.118055555555556"/>
  <pageSetup paperSize="9" orientation="landscape"/>
</worksheet>
</file>

<file path=xl/worksheets/sheet3.xml><?xml version="1.0" encoding="utf-8"?>
<worksheet xmlns="http://schemas.openxmlformats.org/spreadsheetml/2006/main" xmlns:r="http://schemas.openxmlformats.org/officeDocument/2006/relationships">
  <dimension ref="A1:D33"/>
  <sheetViews>
    <sheetView workbookViewId="0">
      <selection activeCell="C35" sqref="C35"/>
    </sheetView>
  </sheetViews>
  <sheetFormatPr defaultColWidth="9" defaultRowHeight="13.5"/>
  <cols>
    <col min="1" max="1" width="7.5" customWidth="1"/>
    <col min="2" max="2" width="19" customWidth="1"/>
    <col min="3" max="3" width="90.375" customWidth="1"/>
    <col min="4" max="4" width="16.5" customWidth="1"/>
    <col min="5" max="5" width="10.375" customWidth="1"/>
  </cols>
  <sheetData>
    <row r="1" spans="1:4">
      <c r="A1" t="s">
        <v>290</v>
      </c>
      <c r="C1" s="14"/>
    </row>
    <row r="2" spans="1:4" ht="22.5">
      <c r="A2" s="114" t="s">
        <v>291</v>
      </c>
      <c r="B2" s="114"/>
      <c r="C2" s="114"/>
      <c r="D2" s="114"/>
    </row>
    <row r="3" spans="1:4" ht="14.25">
      <c r="A3" s="115" t="s">
        <v>116</v>
      </c>
      <c r="B3" s="115"/>
      <c r="C3" s="15">
        <v>43748</v>
      </c>
      <c r="D3" s="16" t="s">
        <v>118</v>
      </c>
    </row>
    <row r="4" spans="1:4" ht="15.95" customHeight="1">
      <c r="A4" s="17" t="s">
        <v>292</v>
      </c>
      <c r="B4" s="17" t="s">
        <v>293</v>
      </c>
      <c r="C4" s="17" t="s">
        <v>294</v>
      </c>
      <c r="D4" s="18" t="s">
        <v>5</v>
      </c>
    </row>
    <row r="5" spans="1:4" ht="15.95" customHeight="1">
      <c r="A5" s="17">
        <v>1</v>
      </c>
      <c r="B5" s="19" t="s">
        <v>295</v>
      </c>
      <c r="C5" s="20" t="s">
        <v>296</v>
      </c>
      <c r="D5" s="21">
        <v>320.8</v>
      </c>
    </row>
    <row r="6" spans="1:4" ht="15.95" customHeight="1">
      <c r="A6" s="17">
        <v>2</v>
      </c>
      <c r="B6" s="20" t="s">
        <v>297</v>
      </c>
      <c r="C6" s="22" t="s">
        <v>298</v>
      </c>
      <c r="D6" s="23">
        <v>1377</v>
      </c>
    </row>
    <row r="7" spans="1:4" ht="15.95" customHeight="1">
      <c r="A7" s="17">
        <v>3</v>
      </c>
      <c r="B7" s="20" t="s">
        <v>299</v>
      </c>
      <c r="C7" s="22" t="s">
        <v>300</v>
      </c>
      <c r="D7" s="23">
        <v>1600</v>
      </c>
    </row>
    <row r="8" spans="1:4" ht="15.95" customHeight="1">
      <c r="A8" s="17">
        <v>4</v>
      </c>
      <c r="B8" s="20" t="s">
        <v>301</v>
      </c>
      <c r="C8" s="22" t="s">
        <v>302</v>
      </c>
      <c r="D8" s="21">
        <v>4637.2</v>
      </c>
    </row>
    <row r="9" spans="1:4" ht="15.95" customHeight="1">
      <c r="A9" s="17">
        <v>5</v>
      </c>
      <c r="B9" s="20" t="s">
        <v>303</v>
      </c>
      <c r="C9" s="22" t="s">
        <v>304</v>
      </c>
      <c r="D9" s="23">
        <v>1200</v>
      </c>
    </row>
    <row r="10" spans="1:4" ht="15.95" customHeight="1">
      <c r="A10" s="17">
        <v>6</v>
      </c>
      <c r="B10" s="20" t="s">
        <v>305</v>
      </c>
      <c r="C10" s="22" t="s">
        <v>306</v>
      </c>
      <c r="D10" s="23">
        <v>1400</v>
      </c>
    </row>
    <row r="11" spans="1:4" ht="15.95" customHeight="1">
      <c r="A11" s="17">
        <v>7</v>
      </c>
      <c r="B11" s="20" t="s">
        <v>307</v>
      </c>
      <c r="C11" s="22" t="s">
        <v>308</v>
      </c>
      <c r="D11" s="23">
        <v>180</v>
      </c>
    </row>
    <row r="12" spans="1:4" ht="15.95" customHeight="1">
      <c r="A12" s="17">
        <v>8</v>
      </c>
      <c r="B12" s="20" t="s">
        <v>309</v>
      </c>
      <c r="C12" s="24" t="s">
        <v>310</v>
      </c>
      <c r="D12" s="23">
        <v>1500</v>
      </c>
    </row>
    <row r="13" spans="1:4" ht="15.95" customHeight="1">
      <c r="A13" s="25"/>
      <c r="B13" s="26"/>
      <c r="C13" s="27" t="s">
        <v>311</v>
      </c>
      <c r="D13" s="28">
        <f>SUM(D5:D12)</f>
        <v>12215</v>
      </c>
    </row>
    <row r="14" spans="1:4" ht="15.95" customHeight="1">
      <c r="A14" s="17">
        <v>9</v>
      </c>
      <c r="B14" s="20" t="s">
        <v>312</v>
      </c>
      <c r="C14" s="22" t="s">
        <v>313</v>
      </c>
      <c r="D14" s="23">
        <v>1000</v>
      </c>
    </row>
    <row r="15" spans="1:4" ht="15.95" customHeight="1">
      <c r="A15" s="17">
        <v>10</v>
      </c>
      <c r="B15" s="20" t="s">
        <v>312</v>
      </c>
      <c r="C15" s="29" t="s">
        <v>314</v>
      </c>
      <c r="D15" s="23">
        <v>1000</v>
      </c>
    </row>
    <row r="16" spans="1:4" ht="15.95" customHeight="1">
      <c r="A16" s="17">
        <v>11</v>
      </c>
      <c r="B16" s="20" t="s">
        <v>299</v>
      </c>
      <c r="C16" s="22" t="s">
        <v>315</v>
      </c>
      <c r="D16" s="23">
        <v>1000</v>
      </c>
    </row>
    <row r="17" spans="1:4" ht="15.95" customHeight="1">
      <c r="A17" s="17">
        <v>12</v>
      </c>
      <c r="B17" s="20" t="s">
        <v>305</v>
      </c>
      <c r="C17" s="22" t="s">
        <v>316</v>
      </c>
      <c r="D17" s="23">
        <v>528</v>
      </c>
    </row>
    <row r="18" spans="1:4" ht="15.95" customHeight="1">
      <c r="A18" s="17">
        <v>13</v>
      </c>
      <c r="B18" s="30" t="s">
        <v>305</v>
      </c>
      <c r="C18" s="22" t="s">
        <v>317</v>
      </c>
      <c r="D18" s="23">
        <v>472</v>
      </c>
    </row>
    <row r="19" spans="1:4" ht="15.95" customHeight="1">
      <c r="A19" s="17">
        <v>14</v>
      </c>
      <c r="B19" s="20" t="s">
        <v>318</v>
      </c>
      <c r="C19" s="22" t="s">
        <v>319</v>
      </c>
      <c r="D19" s="23">
        <v>200</v>
      </c>
    </row>
    <row r="20" spans="1:4" ht="15.95" customHeight="1">
      <c r="A20" s="17">
        <v>15</v>
      </c>
      <c r="B20" s="20" t="s">
        <v>318</v>
      </c>
      <c r="C20" s="22" t="s">
        <v>320</v>
      </c>
      <c r="D20" s="23">
        <v>200</v>
      </c>
    </row>
    <row r="21" spans="1:4" ht="15.95" customHeight="1">
      <c r="A21" s="17">
        <v>16</v>
      </c>
      <c r="B21" s="20" t="s">
        <v>299</v>
      </c>
      <c r="C21" s="22" t="s">
        <v>321</v>
      </c>
      <c r="D21" s="23">
        <v>1000</v>
      </c>
    </row>
    <row r="22" spans="1:4" ht="15.95" customHeight="1">
      <c r="A22" s="17">
        <v>17</v>
      </c>
      <c r="B22" s="20" t="s">
        <v>318</v>
      </c>
      <c r="C22" s="22" t="s">
        <v>322</v>
      </c>
      <c r="D22" s="23">
        <v>100</v>
      </c>
    </row>
    <row r="23" spans="1:4" ht="15.95" customHeight="1">
      <c r="A23" s="17">
        <v>18</v>
      </c>
      <c r="B23" s="20" t="s">
        <v>323</v>
      </c>
      <c r="C23" s="22" t="s">
        <v>324</v>
      </c>
      <c r="D23" s="23">
        <v>100</v>
      </c>
    </row>
    <row r="24" spans="1:4" ht="15.95" customHeight="1">
      <c r="A24" s="17">
        <v>19</v>
      </c>
      <c r="B24" s="20" t="s">
        <v>325</v>
      </c>
      <c r="C24" s="22" t="s">
        <v>326</v>
      </c>
      <c r="D24" s="23">
        <v>385</v>
      </c>
    </row>
    <row r="25" spans="1:4" ht="15.95" customHeight="1">
      <c r="A25" s="17"/>
      <c r="B25" s="20"/>
      <c r="C25" s="31" t="s">
        <v>327</v>
      </c>
      <c r="D25" s="28">
        <f>SUM(D14:D24)</f>
        <v>5985</v>
      </c>
    </row>
    <row r="26" spans="1:4" ht="15.95" customHeight="1">
      <c r="A26" s="17"/>
      <c r="B26" s="20"/>
      <c r="C26" s="32" t="s">
        <v>328</v>
      </c>
      <c r="D26" s="28">
        <f>D13+D25</f>
        <v>18200</v>
      </c>
    </row>
    <row r="27" spans="1:4" ht="15.95" customHeight="1">
      <c r="A27" s="17">
        <v>1</v>
      </c>
      <c r="B27" s="20" t="s">
        <v>299</v>
      </c>
      <c r="C27" s="22" t="s">
        <v>329</v>
      </c>
      <c r="D27" s="23">
        <v>1000</v>
      </c>
    </row>
    <row r="28" spans="1:4" ht="15.95" customHeight="1">
      <c r="A28" s="17">
        <v>2</v>
      </c>
      <c r="B28" s="20" t="s">
        <v>330</v>
      </c>
      <c r="C28" s="29" t="s">
        <v>331</v>
      </c>
      <c r="D28" s="23">
        <v>600</v>
      </c>
    </row>
    <row r="29" spans="1:4" ht="15.95" customHeight="1">
      <c r="A29" s="17">
        <v>3</v>
      </c>
      <c r="B29" s="20" t="s">
        <v>332</v>
      </c>
      <c r="C29" s="22" t="s">
        <v>333</v>
      </c>
      <c r="D29" s="23">
        <v>1355</v>
      </c>
    </row>
    <row r="30" spans="1:4" ht="15.95" customHeight="1">
      <c r="A30" s="17"/>
      <c r="B30" s="20"/>
      <c r="C30" s="33" t="s">
        <v>334</v>
      </c>
      <c r="D30" s="28">
        <f>SUM(D27:D29)</f>
        <v>2955</v>
      </c>
    </row>
    <row r="31" spans="1:4" ht="15.95" customHeight="1">
      <c r="A31" s="17">
        <v>1</v>
      </c>
      <c r="B31" s="20" t="s">
        <v>335</v>
      </c>
      <c r="C31" s="22" t="s">
        <v>336</v>
      </c>
      <c r="D31" s="23">
        <v>5000</v>
      </c>
    </row>
    <row r="32" spans="1:4" ht="15.95" customHeight="1">
      <c r="A32" s="20"/>
      <c r="B32" s="20"/>
      <c r="C32" s="34" t="s">
        <v>337</v>
      </c>
      <c r="D32" s="35">
        <v>5000</v>
      </c>
    </row>
    <row r="33" spans="1:4" ht="15.95" customHeight="1">
      <c r="A33" s="20"/>
      <c r="B33" s="20"/>
      <c r="C33" s="32" t="s">
        <v>338</v>
      </c>
      <c r="D33" s="35">
        <f>D32+D30+D26</f>
        <v>26155</v>
      </c>
    </row>
  </sheetData>
  <mergeCells count="2">
    <mergeCell ref="A2:D2"/>
    <mergeCell ref="A3:B3"/>
  </mergeCells>
  <phoneticPr fontId="34" type="noConversion"/>
  <pageMargins left="0.78680555555555598" right="0.31458333333333299" top="0.55069444444444404" bottom="0.27500000000000002" header="0.47222222222222199" footer="0.156944444444444"/>
  <pageSetup paperSize="9" orientation="landscape"/>
</worksheet>
</file>

<file path=xl/worksheets/sheet4.xml><?xml version="1.0" encoding="utf-8"?>
<worksheet xmlns="http://schemas.openxmlformats.org/spreadsheetml/2006/main" xmlns:r="http://schemas.openxmlformats.org/officeDocument/2006/relationships">
  <dimension ref="A1:D40"/>
  <sheetViews>
    <sheetView tabSelected="1" workbookViewId="0">
      <selection activeCell="C4" sqref="C4"/>
    </sheetView>
  </sheetViews>
  <sheetFormatPr defaultColWidth="9" defaultRowHeight="13.5"/>
  <cols>
    <col min="1" max="1" width="12.125" customWidth="1"/>
    <col min="2" max="2" width="36.375" customWidth="1"/>
    <col min="3" max="3" width="62.75" customWidth="1"/>
    <col min="4" max="4" width="19.25" customWidth="1"/>
  </cols>
  <sheetData>
    <row r="1" spans="1:4">
      <c r="A1" s="1" t="s">
        <v>339</v>
      </c>
      <c r="B1" s="1"/>
      <c r="C1" s="1"/>
      <c r="D1" s="1"/>
    </row>
    <row r="2" spans="1:4">
      <c r="A2" s="1"/>
      <c r="B2" s="1"/>
      <c r="C2" s="1"/>
      <c r="D2" s="1"/>
    </row>
    <row r="3" spans="1:4" ht="22.5">
      <c r="A3" s="116" t="s">
        <v>340</v>
      </c>
      <c r="B3" s="116"/>
      <c r="C3" s="116"/>
      <c r="D3" s="116"/>
    </row>
    <row r="4" spans="1:4" ht="15">
      <c r="A4" s="117" t="s">
        <v>116</v>
      </c>
      <c r="B4" s="117"/>
      <c r="C4" s="2">
        <v>43748</v>
      </c>
      <c r="D4" s="3" t="s">
        <v>118</v>
      </c>
    </row>
    <row r="5" spans="1:4" ht="14.25">
      <c r="A5" s="4" t="s">
        <v>341</v>
      </c>
      <c r="B5" s="4" t="s">
        <v>342</v>
      </c>
      <c r="C5" s="4" t="s">
        <v>343</v>
      </c>
      <c r="D5" s="4" t="s">
        <v>344</v>
      </c>
    </row>
    <row r="6" spans="1:4" ht="14.25">
      <c r="A6" s="93" t="s">
        <v>345</v>
      </c>
      <c r="B6" s="94" t="s">
        <v>346</v>
      </c>
      <c r="C6" s="94" t="s">
        <v>347</v>
      </c>
      <c r="D6" s="6">
        <v>22.6</v>
      </c>
    </row>
    <row r="7" spans="1:4" ht="14.25">
      <c r="A7" s="93" t="s">
        <v>348</v>
      </c>
      <c r="B7" s="94" t="s">
        <v>346</v>
      </c>
      <c r="C7" s="94" t="s">
        <v>349</v>
      </c>
      <c r="D7" s="6">
        <v>21.8</v>
      </c>
    </row>
    <row r="8" spans="1:4" ht="14.25">
      <c r="A8" s="93" t="s">
        <v>350</v>
      </c>
      <c r="B8" s="94" t="s">
        <v>351</v>
      </c>
      <c r="C8" s="94" t="s">
        <v>352</v>
      </c>
      <c r="D8" s="7">
        <v>16</v>
      </c>
    </row>
    <row r="9" spans="1:4" ht="14.25">
      <c r="A9" s="93" t="s">
        <v>353</v>
      </c>
      <c r="B9" s="8" t="s">
        <v>354</v>
      </c>
      <c r="C9" s="8" t="s">
        <v>355</v>
      </c>
      <c r="D9" s="7">
        <v>20</v>
      </c>
    </row>
    <row r="10" spans="1:4" ht="14.25">
      <c r="A10" s="93" t="s">
        <v>356</v>
      </c>
      <c r="B10" s="8" t="s">
        <v>357</v>
      </c>
      <c r="C10" s="8" t="s">
        <v>358</v>
      </c>
      <c r="D10" s="7">
        <v>79.2</v>
      </c>
    </row>
    <row r="11" spans="1:4" ht="14.25">
      <c r="A11" s="95" t="s">
        <v>359</v>
      </c>
      <c r="B11" s="94" t="s">
        <v>360</v>
      </c>
      <c r="C11" s="94" t="s">
        <v>427</v>
      </c>
      <c r="D11" s="7">
        <v>11</v>
      </c>
    </row>
    <row r="12" spans="1:4" ht="14.25">
      <c r="A12" s="95" t="s">
        <v>361</v>
      </c>
      <c r="B12" s="94" t="s">
        <v>362</v>
      </c>
      <c r="C12" s="94" t="s">
        <v>363</v>
      </c>
      <c r="D12" s="7">
        <v>135</v>
      </c>
    </row>
    <row r="13" spans="1:4" ht="14.25">
      <c r="A13" s="96" t="s">
        <v>364</v>
      </c>
      <c r="B13" s="9" t="s">
        <v>365</v>
      </c>
      <c r="C13" s="10" t="s">
        <v>366</v>
      </c>
      <c r="D13" s="7">
        <v>35</v>
      </c>
    </row>
    <row r="14" spans="1:4" ht="14.25">
      <c r="A14" s="95" t="s">
        <v>367</v>
      </c>
      <c r="B14" s="94" t="s">
        <v>368</v>
      </c>
      <c r="C14" s="5" t="s">
        <v>369</v>
      </c>
      <c r="D14" s="7">
        <v>10</v>
      </c>
    </row>
    <row r="15" spans="1:4" ht="14.25">
      <c r="A15" s="93" t="s">
        <v>370</v>
      </c>
      <c r="B15" s="94" t="s">
        <v>371</v>
      </c>
      <c r="C15" s="97" t="s">
        <v>372</v>
      </c>
      <c r="D15" s="7">
        <v>20</v>
      </c>
    </row>
    <row r="16" spans="1:4" ht="14.25">
      <c r="A16" s="93" t="s">
        <v>373</v>
      </c>
      <c r="B16" s="94" t="s">
        <v>374</v>
      </c>
      <c r="C16" s="97" t="s">
        <v>375</v>
      </c>
      <c r="D16" s="7">
        <v>30</v>
      </c>
    </row>
    <row r="17" spans="1:4" ht="14.25">
      <c r="A17" s="95" t="s">
        <v>376</v>
      </c>
      <c r="B17" s="94" t="s">
        <v>377</v>
      </c>
      <c r="C17" s="94" t="s">
        <v>378</v>
      </c>
      <c r="D17" s="7">
        <v>15</v>
      </c>
    </row>
    <row r="18" spans="1:4" ht="14.25">
      <c r="A18" s="95" t="s">
        <v>376</v>
      </c>
      <c r="B18" s="94" t="s">
        <v>377</v>
      </c>
      <c r="C18" s="94" t="s">
        <v>379</v>
      </c>
      <c r="D18" s="7">
        <v>15</v>
      </c>
    </row>
    <row r="19" spans="1:4" ht="14.25">
      <c r="A19" s="95" t="s">
        <v>376</v>
      </c>
      <c r="B19" s="5" t="s">
        <v>380</v>
      </c>
      <c r="C19" s="94" t="s">
        <v>379</v>
      </c>
      <c r="D19" s="7">
        <v>15</v>
      </c>
    </row>
    <row r="20" spans="1:4" ht="14.25">
      <c r="A20" s="93" t="s">
        <v>376</v>
      </c>
      <c r="B20" s="94" t="s">
        <v>380</v>
      </c>
      <c r="C20" s="94" t="s">
        <v>381</v>
      </c>
      <c r="D20" s="7">
        <v>26.7</v>
      </c>
    </row>
    <row r="21" spans="1:4" ht="14.25">
      <c r="A21" s="93" t="s">
        <v>376</v>
      </c>
      <c r="B21" s="94" t="s">
        <v>380</v>
      </c>
      <c r="C21" s="97" t="s">
        <v>382</v>
      </c>
      <c r="D21" s="7">
        <v>22.6</v>
      </c>
    </row>
    <row r="22" spans="1:4" ht="14.25">
      <c r="A22" s="95" t="s">
        <v>376</v>
      </c>
      <c r="B22" s="94" t="s">
        <v>383</v>
      </c>
      <c r="C22" s="94" t="s">
        <v>384</v>
      </c>
      <c r="D22" s="7">
        <v>35.200000000000003</v>
      </c>
    </row>
    <row r="23" spans="1:4" ht="14.25">
      <c r="A23" s="95" t="s">
        <v>376</v>
      </c>
      <c r="B23" s="94" t="s">
        <v>385</v>
      </c>
      <c r="C23" s="94" t="s">
        <v>386</v>
      </c>
      <c r="D23" s="7">
        <v>30</v>
      </c>
    </row>
    <row r="24" spans="1:4" ht="14.25">
      <c r="A24" s="93" t="s">
        <v>387</v>
      </c>
      <c r="B24" s="94" t="s">
        <v>362</v>
      </c>
      <c r="C24" s="94" t="s">
        <v>388</v>
      </c>
      <c r="D24" s="7">
        <v>27.8</v>
      </c>
    </row>
    <row r="25" spans="1:4" ht="14.25">
      <c r="A25" s="93" t="s">
        <v>389</v>
      </c>
      <c r="B25" s="5" t="s">
        <v>390</v>
      </c>
      <c r="C25" s="11" t="s">
        <v>391</v>
      </c>
      <c r="D25" s="7">
        <v>40</v>
      </c>
    </row>
    <row r="26" spans="1:4" ht="14.25">
      <c r="A26" s="93" t="s">
        <v>392</v>
      </c>
      <c r="B26" s="5" t="s">
        <v>393</v>
      </c>
      <c r="C26" s="11" t="s">
        <v>394</v>
      </c>
      <c r="D26" s="7">
        <v>115.6</v>
      </c>
    </row>
    <row r="27" spans="1:4" ht="14.25">
      <c r="A27" s="95" t="s">
        <v>395</v>
      </c>
      <c r="B27" s="94" t="s">
        <v>396</v>
      </c>
      <c r="C27" s="94" t="s">
        <v>397</v>
      </c>
      <c r="D27" s="7">
        <v>11</v>
      </c>
    </row>
    <row r="28" spans="1:4" ht="14.25">
      <c r="A28" s="95" t="s">
        <v>398</v>
      </c>
      <c r="B28" s="94" t="s">
        <v>362</v>
      </c>
      <c r="C28" s="94" t="s">
        <v>399</v>
      </c>
      <c r="D28" s="7">
        <v>17</v>
      </c>
    </row>
    <row r="29" spans="1:4" ht="14.25">
      <c r="A29" s="95" t="s">
        <v>400</v>
      </c>
      <c r="B29" s="5" t="s">
        <v>377</v>
      </c>
      <c r="C29" s="5" t="s">
        <v>401</v>
      </c>
      <c r="D29" s="7">
        <v>18</v>
      </c>
    </row>
    <row r="30" spans="1:4" ht="14.25">
      <c r="A30" s="93" t="s">
        <v>402</v>
      </c>
      <c r="B30" s="94" t="s">
        <v>299</v>
      </c>
      <c r="C30" s="97" t="s">
        <v>403</v>
      </c>
      <c r="D30" s="7">
        <v>30</v>
      </c>
    </row>
    <row r="31" spans="1:4" ht="14.25">
      <c r="A31" s="93" t="s">
        <v>404</v>
      </c>
      <c r="B31" s="94" t="s">
        <v>385</v>
      </c>
      <c r="C31" s="11" t="s">
        <v>405</v>
      </c>
      <c r="D31" s="7">
        <v>10</v>
      </c>
    </row>
    <row r="32" spans="1:4" ht="14.25">
      <c r="A32" s="93" t="s">
        <v>406</v>
      </c>
      <c r="B32" s="94" t="s">
        <v>407</v>
      </c>
      <c r="C32" s="97" t="s">
        <v>408</v>
      </c>
      <c r="D32" s="7">
        <v>10</v>
      </c>
    </row>
    <row r="33" spans="1:4" ht="14.25">
      <c r="A33" s="93" t="s">
        <v>409</v>
      </c>
      <c r="B33" s="94" t="s">
        <v>368</v>
      </c>
      <c r="C33" s="97" t="s">
        <v>410</v>
      </c>
      <c r="D33" s="7">
        <v>13</v>
      </c>
    </row>
    <row r="34" spans="1:4" ht="14.25">
      <c r="A34" s="93" t="s">
        <v>409</v>
      </c>
      <c r="B34" s="94" t="s">
        <v>411</v>
      </c>
      <c r="C34" s="97" t="s">
        <v>412</v>
      </c>
      <c r="D34" s="7">
        <v>1.5</v>
      </c>
    </row>
    <row r="35" spans="1:4" ht="14.25">
      <c r="A35" s="93" t="s">
        <v>413</v>
      </c>
      <c r="B35" s="94" t="s">
        <v>346</v>
      </c>
      <c r="C35" s="11" t="s">
        <v>414</v>
      </c>
      <c r="D35" s="7">
        <v>17.5</v>
      </c>
    </row>
    <row r="36" spans="1:4" ht="14.25">
      <c r="A36" s="93" t="s">
        <v>415</v>
      </c>
      <c r="B36" s="94" t="s">
        <v>416</v>
      </c>
      <c r="C36" s="97" t="s">
        <v>417</v>
      </c>
      <c r="D36" s="7">
        <v>15</v>
      </c>
    </row>
    <row r="37" spans="1:4" ht="14.25">
      <c r="A37" s="93" t="s">
        <v>418</v>
      </c>
      <c r="B37" s="94" t="s">
        <v>419</v>
      </c>
      <c r="C37" s="97" t="s">
        <v>420</v>
      </c>
      <c r="D37" s="7">
        <v>38.5</v>
      </c>
    </row>
    <row r="38" spans="1:4" ht="14.25">
      <c r="A38" s="93" t="s">
        <v>418</v>
      </c>
      <c r="B38" s="94" t="s">
        <v>421</v>
      </c>
      <c r="C38" s="97" t="s">
        <v>422</v>
      </c>
      <c r="D38" s="7">
        <v>30.5</v>
      </c>
    </row>
    <row r="39" spans="1:4" ht="14.25">
      <c r="A39" s="93" t="s">
        <v>423</v>
      </c>
      <c r="B39" s="94" t="s">
        <v>424</v>
      </c>
      <c r="C39" s="98" t="s">
        <v>425</v>
      </c>
      <c r="D39" s="7">
        <v>44.5</v>
      </c>
    </row>
    <row r="40" spans="1:4" ht="18.75">
      <c r="A40" s="12"/>
      <c r="B40" s="12"/>
      <c r="C40" s="13" t="s">
        <v>426</v>
      </c>
      <c r="D40" s="7">
        <f>SUM(D6:D39)</f>
        <v>1000</v>
      </c>
    </row>
  </sheetData>
  <mergeCells count="2">
    <mergeCell ref="A3:D3"/>
    <mergeCell ref="A4:B4"/>
  </mergeCells>
  <phoneticPr fontId="34" type="noConversion"/>
  <pageMargins left="0.75138888888888899" right="0.75138888888888899" top="1" bottom="0.62986111111111098"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附件1</vt:lpstr>
      <vt:lpstr>附件2</vt:lpstr>
      <vt:lpstr>附件3</vt:lpstr>
      <vt:lpstr>附件4</vt:lpstr>
      <vt:lpstr>附件1!Print_Titles</vt:lpstr>
      <vt:lpstr>附件4!Print_Titles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2006-09-13T11:21:00Z</dcterms:created>
  <dcterms:modified xsi:type="dcterms:W3CDTF">2019-11-15T07:25:23Z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